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4-09-2009" sheetId="1" r:id="rId1"/>
    <sheet name="19-10-2006 Zła" sheetId="2" state="hidden" r:id="rId2"/>
  </sheets>
  <definedNames>
    <definedName name="_xlnm.Print_Area" localSheetId="0">'24-09-2009'!$A$1:$F$178</definedName>
  </definedNames>
  <calcPr fullCalcOnLoad="1"/>
</workbook>
</file>

<file path=xl/sharedStrings.xml><?xml version="1.0" encoding="utf-8"?>
<sst xmlns="http://schemas.openxmlformats.org/spreadsheetml/2006/main" count="467" uniqueCount="252">
  <si>
    <t>Wpływy z różnych dochodów (rozliczenia z lat.ub)</t>
  </si>
  <si>
    <t>2360</t>
  </si>
  <si>
    <t>Wpływy z różnych dochodów (odszkodowanie)</t>
  </si>
  <si>
    <t>Dochody jst zw.z real.zad.z zak.adm.rząd.</t>
  </si>
  <si>
    <t>Cel programu - Budowa obiektu</t>
  </si>
  <si>
    <t>3. Zmienia się  upoważnienie  do zaciągania zobowiązań na finansowanie wydatków związanych z limitem wydatków na wieloletni program inwestycyjny w 2010 roku do kwoty  22.797.515,29  zł, natomiast w roku 2011 do kwoty 11.564.331,91 zł.</t>
  </si>
  <si>
    <r>
      <t>2. Zwiększa się w 2010 roku zakres zadania pn.</t>
    </r>
    <r>
      <rPr>
        <b/>
        <sz val="10"/>
        <color indexed="8"/>
        <rFont val="Arial Narrow"/>
        <family val="2"/>
      </rPr>
      <t xml:space="preserve">Ograniczenie ilości odpadów przedostających się do środowiska naturalnego poprzez rekultywację wysypiska śmieci w Brzegach </t>
    </r>
    <r>
      <rPr>
        <sz val="10"/>
        <color indexed="8"/>
        <rFont val="Arial Narrow"/>
        <family val="2"/>
      </rPr>
      <t>programie pn.</t>
    </r>
    <r>
      <rPr>
        <b/>
        <sz val="10"/>
        <color indexed="8"/>
        <rFont val="Arial Narrow"/>
        <family val="2"/>
      </rPr>
      <t xml:space="preserve"> Infrastruktura ochrony środowiska  </t>
    </r>
    <r>
      <rPr>
        <sz val="10"/>
        <color indexed="8"/>
        <rFont val="Arial Narrow"/>
        <family val="2"/>
      </rPr>
      <t>o kwotę  128.047,92 zł, oraz zmniejsza się zakres zadania w 2011 o kwotę 22.919,78 zł .</t>
    </r>
  </si>
  <si>
    <t>Okres realizacji 2007-2010</t>
  </si>
  <si>
    <t>Dochody od osób pr.,fiz..i innych jed.nie pos.os.pr.oraz wydatki związane z ich poborem</t>
  </si>
  <si>
    <t>Uchwała XXXVI/265/09</t>
  </si>
  <si>
    <r>
      <t xml:space="preserve">Zmniejsza się budżet gminy na rok 2009 o kwotę  </t>
    </r>
    <r>
      <rPr>
        <b/>
        <sz val="10"/>
        <rFont val="Arial Narrow"/>
        <family val="2"/>
      </rPr>
      <t xml:space="preserve">2.843.216,75 </t>
    </r>
    <r>
      <rPr>
        <sz val="10"/>
        <rFont val="Arial Narrow"/>
        <family val="2"/>
      </rPr>
      <t>zł, w sposób następujący:</t>
    </r>
  </si>
  <si>
    <t xml:space="preserve"> Zmienia się załącznik nr 15 "LIMIT WYDATKÓW  NA  WIELOLETNIE   PROGRAMY  INWESTYCYJNE   GMINY USTRZYKI   DOLNE   NA  LATA  2009-2011" w sposób następujący:</t>
  </si>
  <si>
    <t>2700</t>
  </si>
  <si>
    <t>Środki na dofin.wł.zad.bież.pozyskane z innych źródeł</t>
  </si>
  <si>
    <t xml:space="preserve">Nazwa zadania programu - Ograniczenie ilości odpadów przedostających się do środowiska naturalnego poprzez rekultywację wysypiska śmieci w Brzegach </t>
  </si>
  <si>
    <t xml:space="preserve">Program pod nazwą:  Infrastruktura ochrony środowiska </t>
  </si>
  <si>
    <t xml:space="preserve">Cel programu - Rekultywacja </t>
  </si>
  <si>
    <t>Łączne nakłady finansowe w okresie realizacji - 3.580.768,14</t>
  </si>
  <si>
    <t xml:space="preserve">Wysokość wydatków w 2009 - 18.000,- zł </t>
  </si>
  <si>
    <t>Wysokość wydatków w  2010 - 1.995.492,92 zł</t>
  </si>
  <si>
    <t>Wysokość wydatków w  2011 - 1.509.635,22 zł</t>
  </si>
  <si>
    <t>z dnia  24 września 2009 roku</t>
  </si>
  <si>
    <t>0020</t>
  </si>
  <si>
    <t>0770</t>
  </si>
  <si>
    <t>Drogi wewnętrzne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</si>
  <si>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</si>
  <si>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</si>
  <si>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</si>
  <si>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</si>
  <si>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</si>
  <si>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 EBI</t>
  </si>
  <si>
    <t>spłata kredytu BBS</t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</si>
  <si>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1.247.106,48</t>
    </r>
    <r>
      <rPr>
        <sz val="10"/>
        <color indexed="8"/>
        <rFont val="Arial Narrow"/>
        <family val="2"/>
      </rPr>
      <t xml:space="preserve"> zł.</t>
    </r>
  </si>
  <si>
    <t>Składka członkowska do LGD "Zielone Bieszczady"</t>
  </si>
  <si>
    <t>Nazwa zadania programu - Budowa hali sportowej w Ustrzykach Dolnych szansą na równy dostęp do infrastruktury sportowej uczniów z terenów gmin bieszczadzkich</t>
  </si>
  <si>
    <t>Program pod nazwą:  Infrastruktura edukacyjna</t>
  </si>
  <si>
    <t>Udziały gmin w podatkach stanowiących dochód budżetu pań.</t>
  </si>
  <si>
    <t>Podatek dochodowy od osób prawnych</t>
  </si>
  <si>
    <t>Łączne nakłady finansowe w okresie realizacji -16.051.043,83</t>
  </si>
  <si>
    <t xml:space="preserve">Wysokość wydatków w 2009 - 24.867,43 zł </t>
  </si>
  <si>
    <t>Wysokość wydatków w  2010 - 6.152.579,58 zł</t>
  </si>
  <si>
    <t>Wysokość wydatków w  2011 - 9.804.697,18zł</t>
  </si>
  <si>
    <r>
      <t>1. Zmniejsza się w 2009 roku zakres zadania pn.</t>
    </r>
    <r>
      <rPr>
        <b/>
        <sz val="10"/>
        <color indexed="8"/>
        <rFont val="Arial Narrow"/>
        <family val="2"/>
      </rPr>
      <t xml:space="preserve">Budowa hali sportowej w Ustrzykach Dolnych szansą na równy dostęp do infrastruktury sportowej uczniów z terenów gmin bieszczadzkich </t>
    </r>
    <r>
      <rPr>
        <sz val="10"/>
        <color indexed="8"/>
        <rFont val="Arial Narrow"/>
        <family val="2"/>
      </rPr>
      <t xml:space="preserve">w  programie pn. </t>
    </r>
    <r>
      <rPr>
        <b/>
        <sz val="10"/>
        <color indexed="8"/>
        <rFont val="Arial Narrow"/>
        <family val="2"/>
      </rPr>
      <t xml:space="preserve"> Infrastruktura edukacyjna </t>
    </r>
    <r>
      <rPr>
        <sz val="10"/>
        <color indexed="8"/>
        <rFont val="Arial Narrow"/>
        <family val="2"/>
      </rPr>
      <t>o kwotę    2.858.934,57 zł raz zmniejsza się zakres zadania w 2010 o kwotę 1.161.467,04 zł natomiast zwiększa się zakres zadania w 2011 roku o kwotę 3.963.702,69</t>
    </r>
  </si>
  <si>
    <t>Wpłaty z tytułu odpł.nabycia prawa wł. oraz pr.użytk.wiecz.nier.</t>
  </si>
  <si>
    <t>1.Zmniejsza się rozchody z tytułu  pożyczki w WFOŚ i  GW o kwotę 44.100,- zł, zmniejsza się przychody z tytułu  pożyczki w WFOŚ i GW o kwotę 94.000,- zł  oraz zwiększa się  przychody z tytułu kredytu w banku komercyjnym w wysokości 49.900,- zł.</t>
  </si>
  <si>
    <t>Ochrona zdrowia</t>
  </si>
  <si>
    <t>Przeciwdziałanie alkoholizmowi</t>
  </si>
  <si>
    <t>2310</t>
  </si>
  <si>
    <t>Dotacje celowe przekazane gm.na realizację zadań bież.</t>
  </si>
  <si>
    <r>
      <t xml:space="preserve">2. Zmienia się limit zobowiązań z tytułu kredytów i pożyczek na kwotę   </t>
    </r>
    <r>
      <rPr>
        <b/>
        <sz val="10"/>
        <color indexed="8"/>
        <rFont val="Arial Narrow"/>
        <family val="2"/>
      </rPr>
      <t>9.695.021,57</t>
    </r>
    <r>
      <rPr>
        <sz val="10"/>
        <color indexed="8"/>
        <rFont val="Arial Narrow"/>
        <family val="2"/>
      </rPr>
      <t xml:space="preserve"> zł, na:</t>
    </r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</si>
  <si>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2.000.000,-</t>
    </r>
    <r>
      <rPr>
        <sz val="10"/>
        <color indexed="8"/>
        <rFont val="Arial Narrow"/>
        <family val="2"/>
      </rPr>
      <t xml:space="preserve"> zł,</t>
    </r>
  </si>
  <si>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</si>
  <si>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</si>
  <si>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</si>
  <si>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</si>
  <si>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</si>
  <si>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</si>
  <si>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</si>
  <si>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</si>
  <si>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</si>
  <si>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</si>
  <si>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</si>
  <si>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</si>
  <si>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</si>
  <si>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</si>
  <si>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</si>
  <si>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</si>
  <si>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</si>
  <si>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</si>
  <si>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</si>
  <si>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</si>
  <si>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</si>
  <si>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</si>
  <si>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</si>
  <si>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</si>
  <si>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</si>
  <si>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</si>
  <si>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</si>
  <si>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</si>
  <si>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</si>
  <si>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</si>
  <si>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</si>
  <si>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</si>
  <si>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</si>
  <si>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</si>
  <si>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</si>
  <si>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</si>
  <si>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</si>
  <si>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</si>
  <si>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</si>
  <si>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</si>
  <si>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</si>
  <si>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</si>
  <si>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</si>
  <si>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</si>
  <si>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</si>
  <si>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</si>
  <si>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</si>
  <si>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</si>
  <si>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</si>
  <si>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</si>
  <si>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</si>
  <si>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</si>
  <si>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</si>
  <si>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</si>
  <si>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</si>
  <si>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</si>
  <si>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</si>
  <si>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</si>
  <si>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</si>
  <si>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</si>
  <si>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</si>
  <si>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</si>
  <si>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</si>
  <si>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</si>
  <si>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</si>
  <si>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</si>
  <si>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</si>
  <si>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</si>
  <si>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</si>
  <si>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</si>
  <si>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</si>
  <si>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</si>
  <si>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</si>
  <si>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</si>
  <si>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</si>
  <si>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</si>
  <si>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</si>
  <si>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</si>
  <si>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</si>
  <si>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</si>
  <si>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</si>
  <si>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</si>
  <si>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</si>
  <si>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</si>
  <si>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</si>
  <si>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</si>
  <si>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</si>
  <si>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</si>
  <si>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</si>
  <si>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</si>
  <si>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</si>
  <si>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</si>
  <si>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</si>
  <si>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</si>
  <si>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</si>
  <si>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</si>
  <si>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</si>
  <si>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</si>
  <si>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</si>
  <si>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</si>
  <si>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</si>
  <si>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</si>
  <si>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</si>
  <si>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</si>
  <si>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</si>
  <si>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</si>
  <si>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</si>
  <si>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</si>
  <si>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</si>
  <si>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</si>
  <si>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</si>
  <si>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</si>
  <si>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</si>
  <si>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</si>
  <si>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</si>
  <si>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</si>
  <si>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</si>
  <si>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</si>
  <si>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</si>
  <si>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</si>
  <si>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</si>
  <si>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</si>
  <si>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</si>
  <si>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</si>
  <si>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</si>
  <si>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</si>
  <si>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</si>
  <si>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</si>
  <si>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</si>
  <si>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</si>
  <si>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</si>
  <si>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</si>
  <si>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</si>
  <si>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</si>
  <si>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</si>
  <si>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</si>
  <si>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</si>
  <si>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</si>
  <si>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</si>
  <si>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</si>
  <si>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</si>
  <si>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</si>
  <si>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2910</t>
  </si>
  <si>
    <t>Pomoc społeczna</t>
  </si>
  <si>
    <t>4560</t>
  </si>
  <si>
    <t>Odsetki od dotacji wyk.niezgodnie z przeznaczeniem</t>
  </si>
  <si>
    <t>Gospodarka mieszkaniowa</t>
  </si>
  <si>
    <t>Gospodarka gruntami i nieruchomościami</t>
  </si>
  <si>
    <t>0970</t>
  </si>
  <si>
    <t>Świadczenia rodzinne, zaliczka alim. oraz składki na ubez.</t>
  </si>
  <si>
    <t>Pozostałe odsetki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</si>
  <si>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</si>
  <si>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Pozostała działalność</t>
  </si>
  <si>
    <t>Wpływy z różnych opłat</t>
  </si>
  <si>
    <t>Wpływy z różnych dochodów (zwrot zasiłków z lat.ub)</t>
  </si>
  <si>
    <t>Turystyka</t>
  </si>
  <si>
    <t>Kultura fizyczna i sport</t>
  </si>
  <si>
    <t>Administracja publiczna</t>
  </si>
  <si>
    <t>Przychody ogółem</t>
  </si>
  <si>
    <t xml:space="preserve">Przychody z zaciągniętych pożyczek i kredytów </t>
  </si>
  <si>
    <t>Ośrodki Pomocy Społecznej</t>
  </si>
  <si>
    <t>Budowa hali sportowej w Ustrzykach Dolnych szansą na równy dostęp do infrastruktury sportowej uczniów z terenów gmin bieszczadzkich</t>
  </si>
  <si>
    <t>Plan 2009</t>
  </si>
  <si>
    <t>w sprawie wprowadzenia zmian do budżetu Gminy Ustrzyki Dolne na rok 2009</t>
  </si>
  <si>
    <t>Zwrot dotacji wyk.niezg.z przezn.lub pob. w nadm. wysokości</t>
  </si>
  <si>
    <t xml:space="preserve">pożyczka WFOŚIGW </t>
  </si>
  <si>
    <t>4270</t>
  </si>
  <si>
    <t>0920</t>
  </si>
  <si>
    <t>2030</t>
  </si>
  <si>
    <t>Dotacje celowe otrzym. z bud.pań. na r. zad.bież. własnych</t>
  </si>
  <si>
    <t>Usuwanie skutków klęsk żywiołowych</t>
  </si>
  <si>
    <t>6060</t>
  </si>
  <si>
    <t>Zakup usług remontowych (wkład własny)</t>
  </si>
  <si>
    <t>4210</t>
  </si>
  <si>
    <t>Zakup materiałów i wyposażenia</t>
  </si>
  <si>
    <t>2008</t>
  </si>
  <si>
    <t>Dotacje rozwojowe</t>
  </si>
  <si>
    <t>2009</t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</si>
  <si>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6.447.915,09 </t>
    </r>
    <r>
      <rPr>
        <sz val="10"/>
        <color indexed="8"/>
        <rFont val="Arial Narrow"/>
        <family val="2"/>
      </rPr>
      <t>zł,</t>
    </r>
  </si>
  <si>
    <t>0010</t>
  </si>
  <si>
    <t>Podatek dochodowy od osób fizycznych</t>
  </si>
  <si>
    <t>V</t>
  </si>
  <si>
    <t>4129</t>
  </si>
  <si>
    <t>4218</t>
  </si>
  <si>
    <t>Jednostka realizująca program - Urząd Miejski w Ustrzykach</t>
  </si>
  <si>
    <t>Okres realizacji 2008-2011</t>
  </si>
  <si>
    <t>Otrzymane spadki zapisy darowizny</t>
  </si>
  <si>
    <t>Zadania w zakresie kultury fizycznej i sportu</t>
  </si>
  <si>
    <t>2440</t>
  </si>
  <si>
    <t>Dotacja przek.z fund.celowych na real.zadań bieżących jst</t>
  </si>
  <si>
    <t>0690</t>
  </si>
  <si>
    <t>8545</t>
  </si>
  <si>
    <t>Środki pochodzące z Norweskiego Mechanizmu Finansowego</t>
  </si>
  <si>
    <t>2010</t>
  </si>
  <si>
    <t>Dotacje celowe otrzym. z bud.pań. na r. zad.bież.zleconych</t>
  </si>
  <si>
    <t>4430</t>
  </si>
  <si>
    <t>Wytwarzanie i zaopat. w energię elektryczną, gaz i wodę</t>
  </si>
  <si>
    <t>Różne opłaty i składki</t>
  </si>
  <si>
    <t>3110</t>
  </si>
  <si>
    <t>Świadczenia społeczne</t>
  </si>
  <si>
    <t>Dodatki mieszkaniowe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</si>
</sst>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43" fontId="4" fillId="0" borderId="0" xfId="0" applyNumberFormat="1" applyFont="1" applyFill="1" applyBorder="1" applyAlignment="1">
      <alignment horizontal="center"/>
    </xf>
    <xf numFmtId="43" fontId="3" fillId="4" borderId="6" xfId="1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/>
    </xf>
    <xf numFmtId="43" fontId="4" fillId="0" borderId="18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43" fontId="11" fillId="0" borderId="15" xfId="15" applyFont="1" applyBorder="1" applyAlignment="1">
      <alignment horizontal="center"/>
    </xf>
    <xf numFmtId="43" fontId="4" fillId="0" borderId="15" xfId="15" applyFont="1" applyFill="1" applyBorder="1" applyAlignment="1">
      <alignment horizontal="center"/>
    </xf>
    <xf numFmtId="43" fontId="6" fillId="0" borderId="15" xfId="15" applyFont="1" applyBorder="1" applyAlignment="1">
      <alignment horizontal="center"/>
    </xf>
    <xf numFmtId="43" fontId="4" fillId="0" borderId="17" xfId="15" applyFont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6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 vertical="top"/>
    </xf>
    <xf numFmtId="43" fontId="4" fillId="0" borderId="2" xfId="15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43" fontId="3" fillId="0" borderId="0" xfId="15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165" fontId="7" fillId="0" borderId="0" xfId="15" applyNumberFormat="1" applyFont="1" applyBorder="1" applyAlignment="1">
      <alignment vertical="center" wrapText="1"/>
    </xf>
    <xf numFmtId="43" fontId="7" fillId="0" borderId="0" xfId="15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3" fontId="7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0" fontId="3" fillId="0" borderId="1" xfId="0" applyFont="1" applyFill="1" applyBorder="1" applyAlignment="1">
      <alignment/>
    </xf>
    <xf numFmtId="43" fontId="3" fillId="0" borderId="0" xfId="0" applyNumberFormat="1" applyFont="1" applyFill="1" applyAlignment="1">
      <alignment horizontal="center"/>
    </xf>
    <xf numFmtId="43" fontId="4" fillId="0" borderId="2" xfId="15" applyFont="1" applyFill="1" applyBorder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left" vertical="top" wrapText="1"/>
    </xf>
    <xf numFmtId="43" fontId="6" fillId="0" borderId="15" xfId="15" applyFont="1" applyFill="1" applyBorder="1" applyAlignment="1">
      <alignment horizontal="center"/>
    </xf>
    <xf numFmtId="43" fontId="4" fillId="0" borderId="17" xfId="15" applyFont="1" applyFill="1" applyBorder="1" applyAlignment="1">
      <alignment horizontal="center"/>
    </xf>
    <xf numFmtId="43" fontId="3" fillId="0" borderId="0" xfId="15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view="pageBreakPreview" zoomScaleSheetLayoutView="100" workbookViewId="0" topLeftCell="A1">
      <selection activeCell="E23" sqref="E23"/>
    </sheetView>
  </sheetViews>
  <sheetFormatPr defaultColWidth="9.00390625" defaultRowHeight="12.75"/>
  <cols>
    <col min="1" max="1" width="5.125" style="54" customWidth="1"/>
    <col min="2" max="2" width="5.625" style="54" customWidth="1"/>
    <col min="3" max="3" width="5.375" style="54" customWidth="1"/>
    <col min="4" max="4" width="44.375" style="51" customWidth="1"/>
    <col min="5" max="6" width="13.75390625" style="52" customWidth="1"/>
    <col min="7" max="7" width="14.375" style="49" customWidth="1"/>
    <col min="8" max="8" width="12.25390625" style="69" customWidth="1"/>
    <col min="9" max="11" width="13.125" style="69" customWidth="1"/>
    <col min="12" max="12" width="16.00390625" style="69" customWidth="1"/>
    <col min="13" max="13" width="16.00390625" style="51" customWidth="1"/>
    <col min="14" max="16384" width="9.125" style="51" customWidth="1"/>
  </cols>
  <sheetData>
    <row r="1" spans="1:6" ht="12.75">
      <c r="A1" s="243" t="s">
        <v>9</v>
      </c>
      <c r="B1" s="243"/>
      <c r="C1" s="243"/>
      <c r="D1" s="243"/>
      <c r="E1" s="243"/>
      <c r="F1" s="243"/>
    </row>
    <row r="2" spans="1:6" ht="12.75">
      <c r="A2" s="243" t="s">
        <v>51</v>
      </c>
      <c r="B2" s="243"/>
      <c r="C2" s="243"/>
      <c r="D2" s="243"/>
      <c r="E2" s="243"/>
      <c r="F2" s="243"/>
    </row>
    <row r="3" spans="1:6" ht="12.75">
      <c r="A3" s="243" t="s">
        <v>21</v>
      </c>
      <c r="B3" s="243"/>
      <c r="C3" s="243"/>
      <c r="D3" s="243"/>
      <c r="E3" s="243"/>
      <c r="F3" s="243"/>
    </row>
    <row r="4" spans="1:6" ht="12.75">
      <c r="A4" s="244" t="s">
        <v>214</v>
      </c>
      <c r="B4" s="244"/>
      <c r="C4" s="244"/>
      <c r="D4" s="244"/>
      <c r="E4" s="244"/>
      <c r="F4" s="244"/>
    </row>
    <row r="5" spans="1:6" ht="12.75">
      <c r="A5" s="100"/>
      <c r="B5" s="100"/>
      <c r="C5" s="60"/>
      <c r="D5" s="62"/>
      <c r="E5" s="7"/>
      <c r="F5" s="63"/>
    </row>
    <row r="6" spans="1:6" ht="39.75" customHeight="1">
      <c r="A6" s="245" t="s">
        <v>202</v>
      </c>
      <c r="B6" s="245"/>
      <c r="C6" s="245"/>
      <c r="D6" s="245"/>
      <c r="E6" s="245"/>
      <c r="F6" s="245"/>
    </row>
    <row r="7" spans="1:6" ht="12.75">
      <c r="A7" s="246" t="s">
        <v>53</v>
      </c>
      <c r="B7" s="246"/>
      <c r="C7" s="246"/>
      <c r="D7" s="246"/>
      <c r="E7" s="246"/>
      <c r="F7" s="246"/>
    </row>
    <row r="8" spans="1:6" ht="12.75">
      <c r="A8" s="238" t="s">
        <v>10</v>
      </c>
      <c r="B8" s="238"/>
      <c r="C8" s="238"/>
      <c r="D8" s="238"/>
      <c r="E8" s="238"/>
      <c r="F8" s="54"/>
    </row>
    <row r="9" spans="1:6" ht="12.75">
      <c r="A9" s="240" t="s">
        <v>57</v>
      </c>
      <c r="B9" s="240"/>
      <c r="C9" s="240"/>
      <c r="D9" s="240"/>
      <c r="E9" s="240"/>
      <c r="F9" s="54"/>
    </row>
    <row r="10" spans="1:6" ht="12.75">
      <c r="A10" s="53" t="s">
        <v>54</v>
      </c>
      <c r="B10" s="53" t="s">
        <v>66</v>
      </c>
      <c r="C10" s="68" t="s">
        <v>52</v>
      </c>
      <c r="D10" s="51" t="s">
        <v>55</v>
      </c>
      <c r="E10" s="52" t="s">
        <v>56</v>
      </c>
      <c r="F10" s="54"/>
    </row>
    <row r="11" spans="1:6" ht="12.75">
      <c r="A11" s="64">
        <v>750</v>
      </c>
      <c r="B11" s="201"/>
      <c r="C11" s="174"/>
      <c r="D11" s="183" t="s">
        <v>208</v>
      </c>
      <c r="E11" s="66">
        <f>E12</f>
        <v>1050</v>
      </c>
      <c r="F11" s="54"/>
    </row>
    <row r="12" spans="1:6" ht="12.75">
      <c r="A12" s="53"/>
      <c r="B12" s="175">
        <v>75095</v>
      </c>
      <c r="C12" s="181"/>
      <c r="D12" s="55" t="s">
        <v>203</v>
      </c>
      <c r="E12" s="49">
        <f>E13</f>
        <v>1050</v>
      </c>
      <c r="F12" s="54"/>
    </row>
    <row r="13" spans="1:6" ht="12.75">
      <c r="A13" s="70"/>
      <c r="B13" s="70"/>
      <c r="C13" s="182" t="s">
        <v>105</v>
      </c>
      <c r="D13" s="204" t="s">
        <v>237</v>
      </c>
      <c r="E13" s="73">
        <v>1050</v>
      </c>
      <c r="F13" s="54"/>
    </row>
    <row r="14" spans="1:12" ht="12.75">
      <c r="A14" s="64">
        <v>801</v>
      </c>
      <c r="B14" s="64"/>
      <c r="C14" s="65"/>
      <c r="D14" s="167" t="s">
        <v>60</v>
      </c>
      <c r="E14" s="66">
        <f>E15</f>
        <v>5920.249999999999</v>
      </c>
      <c r="F14" s="54"/>
      <c r="H14" s="56"/>
      <c r="I14" s="224"/>
      <c r="J14" s="195"/>
      <c r="K14" s="225"/>
      <c r="L14" s="197"/>
    </row>
    <row r="15" spans="1:12" ht="12.75">
      <c r="A15" s="53"/>
      <c r="B15" s="53">
        <v>80195</v>
      </c>
      <c r="C15" s="68"/>
      <c r="D15" s="166" t="s">
        <v>203</v>
      </c>
      <c r="E15" s="49">
        <f>E16+E18+E19+E17</f>
        <v>5920.249999999999</v>
      </c>
      <c r="F15" s="54"/>
      <c r="H15" s="56"/>
      <c r="I15" s="224"/>
      <c r="J15" s="195"/>
      <c r="K15" s="225"/>
      <c r="L15" s="197"/>
    </row>
    <row r="16" spans="1:12" ht="12.75">
      <c r="A16" s="53"/>
      <c r="B16" s="53"/>
      <c r="C16" s="68" t="s">
        <v>105</v>
      </c>
      <c r="D16" s="203" t="s">
        <v>237</v>
      </c>
      <c r="E16" s="49">
        <v>4000</v>
      </c>
      <c r="F16" s="54"/>
      <c r="H16" s="56"/>
      <c r="I16" s="224"/>
      <c r="J16" s="195"/>
      <c r="K16" s="225"/>
      <c r="L16" s="197"/>
    </row>
    <row r="17" spans="1:12" ht="12.75">
      <c r="A17" s="53"/>
      <c r="B17" s="53"/>
      <c r="C17" s="68" t="s">
        <v>199</v>
      </c>
      <c r="D17" s="48" t="s">
        <v>2</v>
      </c>
      <c r="E17" s="49">
        <v>1761.57</v>
      </c>
      <c r="F17" s="54"/>
      <c r="H17" s="56"/>
      <c r="I17" s="224"/>
      <c r="J17" s="195"/>
      <c r="K17" s="225"/>
      <c r="L17" s="197"/>
    </row>
    <row r="18" spans="1:12" ht="12.75">
      <c r="A18" s="53"/>
      <c r="B18" s="53"/>
      <c r="C18" s="68" t="s">
        <v>226</v>
      </c>
      <c r="D18" s="48" t="s">
        <v>227</v>
      </c>
      <c r="E18" s="49">
        <v>137.15</v>
      </c>
      <c r="F18" s="54"/>
      <c r="H18" s="53"/>
      <c r="I18" s="175"/>
      <c r="J18" s="181"/>
      <c r="L18" s="193"/>
    </row>
    <row r="19" spans="1:12" ht="12.75">
      <c r="A19" s="70"/>
      <c r="B19" s="70"/>
      <c r="C19" s="71" t="s">
        <v>228</v>
      </c>
      <c r="D19" s="78" t="s">
        <v>227</v>
      </c>
      <c r="E19" s="73">
        <v>21.53</v>
      </c>
      <c r="F19" s="54"/>
      <c r="H19" s="53"/>
      <c r="I19" s="175"/>
      <c r="J19" s="181"/>
      <c r="L19" s="193"/>
    </row>
    <row r="20" spans="1:6" ht="12.75">
      <c r="A20" s="64">
        <v>852</v>
      </c>
      <c r="B20" s="64"/>
      <c r="C20" s="65"/>
      <c r="D20" s="75" t="s">
        <v>194</v>
      </c>
      <c r="E20" s="66">
        <f>E21+E25</f>
        <v>18500</v>
      </c>
      <c r="F20" s="54"/>
    </row>
    <row r="21" spans="1:6" ht="12.75">
      <c r="A21" s="53"/>
      <c r="B21" s="53">
        <v>85212</v>
      </c>
      <c r="C21" s="68"/>
      <c r="D21" s="48" t="s">
        <v>200</v>
      </c>
      <c r="E21" s="49">
        <f>E22+E23+E24</f>
        <v>17500</v>
      </c>
      <c r="F21" s="54"/>
    </row>
    <row r="22" spans="1:6" ht="12.75">
      <c r="A22" s="53"/>
      <c r="B22" s="100"/>
      <c r="C22" s="68" t="s">
        <v>199</v>
      </c>
      <c r="D22" s="48" t="s">
        <v>205</v>
      </c>
      <c r="E22" s="49">
        <v>4000</v>
      </c>
      <c r="F22" s="54"/>
    </row>
    <row r="23" spans="1:6" ht="12.75">
      <c r="A23" s="53"/>
      <c r="B23" s="100"/>
      <c r="C23" s="68" t="s">
        <v>218</v>
      </c>
      <c r="D23" s="69" t="s">
        <v>201</v>
      </c>
      <c r="E23" s="49">
        <v>1000</v>
      </c>
      <c r="F23" s="54"/>
    </row>
    <row r="24" spans="1:6" ht="12.75">
      <c r="A24" s="53"/>
      <c r="B24" s="100"/>
      <c r="C24" s="68" t="s">
        <v>1</v>
      </c>
      <c r="D24" s="48" t="s">
        <v>3</v>
      </c>
      <c r="E24" s="49">
        <v>12500</v>
      </c>
      <c r="F24" s="54"/>
    </row>
    <row r="25" spans="1:6" ht="12.75">
      <c r="A25" s="53"/>
      <c r="B25" s="100">
        <v>85219</v>
      </c>
      <c r="C25" s="68"/>
      <c r="D25" s="69" t="s">
        <v>211</v>
      </c>
      <c r="E25" s="49">
        <f>E26</f>
        <v>1000</v>
      </c>
      <c r="F25" s="54"/>
    </row>
    <row r="26" spans="1:6" ht="12.75">
      <c r="A26" s="70"/>
      <c r="B26" s="114"/>
      <c r="C26" s="71" t="s">
        <v>199</v>
      </c>
      <c r="D26" s="78" t="s">
        <v>0</v>
      </c>
      <c r="E26" s="73">
        <v>1000</v>
      </c>
      <c r="F26" s="54"/>
    </row>
    <row r="27" spans="1:12" s="179" customFormat="1" ht="12.75">
      <c r="A27" s="56">
        <v>921</v>
      </c>
      <c r="B27" s="198"/>
      <c r="C27" s="57"/>
      <c r="D27" s="177" t="s">
        <v>104</v>
      </c>
      <c r="E27" s="80">
        <f>E28</f>
        <v>46504</v>
      </c>
      <c r="F27" s="178"/>
      <c r="G27" s="80"/>
      <c r="H27" s="121"/>
      <c r="I27" s="121"/>
      <c r="J27" s="121"/>
      <c r="K27" s="121"/>
      <c r="L27" s="121"/>
    </row>
    <row r="28" spans="1:6" ht="12.75">
      <c r="A28" s="53"/>
      <c r="B28" s="100">
        <v>92116</v>
      </c>
      <c r="C28" s="68"/>
      <c r="D28" s="203" t="s">
        <v>120</v>
      </c>
      <c r="E28" s="49">
        <f>E29</f>
        <v>46504</v>
      </c>
      <c r="F28" s="54"/>
    </row>
    <row r="29" spans="1:6" ht="12.75">
      <c r="A29" s="53"/>
      <c r="B29" s="100"/>
      <c r="C29" s="68" t="s">
        <v>244</v>
      </c>
      <c r="D29" s="78" t="s">
        <v>245</v>
      </c>
      <c r="E29" s="49">
        <v>46504</v>
      </c>
      <c r="F29" s="54"/>
    </row>
    <row r="30" spans="1:6" ht="12.75">
      <c r="A30" s="64">
        <v>926</v>
      </c>
      <c r="B30" s="64"/>
      <c r="C30" s="65"/>
      <c r="D30" s="183" t="s">
        <v>207</v>
      </c>
      <c r="E30" s="66">
        <f>E31</f>
        <v>5361</v>
      </c>
      <c r="F30" s="54"/>
    </row>
    <row r="31" spans="1:6" ht="12.75">
      <c r="A31" s="53"/>
      <c r="B31" s="53">
        <v>92605</v>
      </c>
      <c r="C31" s="68"/>
      <c r="D31" s="69" t="s">
        <v>238</v>
      </c>
      <c r="E31" s="49">
        <f>E32+E33</f>
        <v>5361</v>
      </c>
      <c r="F31" s="54"/>
    </row>
    <row r="32" spans="1:6" ht="12.75">
      <c r="A32" s="53"/>
      <c r="B32" s="53"/>
      <c r="C32" s="68" t="s">
        <v>241</v>
      </c>
      <c r="D32" s="69" t="s">
        <v>204</v>
      </c>
      <c r="E32" s="49">
        <v>605</v>
      </c>
      <c r="F32" s="54"/>
    </row>
    <row r="33" spans="1:6" ht="12.75">
      <c r="A33" s="53"/>
      <c r="B33" s="53"/>
      <c r="C33" s="68" t="s">
        <v>105</v>
      </c>
      <c r="D33" s="203" t="s">
        <v>237</v>
      </c>
      <c r="E33" s="49">
        <v>4756</v>
      </c>
      <c r="F33" s="54"/>
    </row>
    <row r="34" spans="1:6" ht="12.75">
      <c r="A34" s="64"/>
      <c r="B34" s="64"/>
      <c r="C34" s="65"/>
      <c r="D34" s="183"/>
      <c r="E34" s="66">
        <f>E14+E20+E27+E11+E30</f>
        <v>77335.25</v>
      </c>
      <c r="F34" s="54"/>
    </row>
    <row r="35" spans="1:6" ht="12.75">
      <c r="A35" s="240" t="s">
        <v>106</v>
      </c>
      <c r="B35" s="240"/>
      <c r="C35" s="240"/>
      <c r="D35" s="240"/>
      <c r="E35" s="240"/>
      <c r="F35" s="54"/>
    </row>
    <row r="36" spans="1:6" ht="12.75">
      <c r="A36" s="53" t="s">
        <v>54</v>
      </c>
      <c r="B36" s="53" t="s">
        <v>66</v>
      </c>
      <c r="C36" s="68" t="s">
        <v>52</v>
      </c>
      <c r="D36" s="51" t="s">
        <v>55</v>
      </c>
      <c r="E36" s="52" t="s">
        <v>56</v>
      </c>
      <c r="F36" s="54"/>
    </row>
    <row r="37" spans="1:6" ht="12.75">
      <c r="A37" s="64">
        <v>400</v>
      </c>
      <c r="B37" s="64"/>
      <c r="C37" s="65"/>
      <c r="D37" s="183" t="s">
        <v>247</v>
      </c>
      <c r="E37" s="66">
        <f>E38</f>
        <v>49652</v>
      </c>
      <c r="F37" s="54"/>
    </row>
    <row r="38" spans="1:6" ht="12.75">
      <c r="A38" s="53"/>
      <c r="B38" s="91">
        <v>40078</v>
      </c>
      <c r="C38" s="53"/>
      <c r="D38" s="62" t="s">
        <v>221</v>
      </c>
      <c r="E38" s="49">
        <f>E39</f>
        <v>49652</v>
      </c>
      <c r="F38" s="54"/>
    </row>
    <row r="39" spans="1:6" ht="12.75">
      <c r="A39" s="70"/>
      <c r="B39" s="70"/>
      <c r="C39" s="71" t="s">
        <v>219</v>
      </c>
      <c r="D39" s="78" t="s">
        <v>220</v>
      </c>
      <c r="E39" s="73">
        <v>49652</v>
      </c>
      <c r="F39" s="54"/>
    </row>
    <row r="40" spans="1:12" s="179" customFormat="1" ht="12.75">
      <c r="A40" s="64">
        <v>630</v>
      </c>
      <c r="B40" s="64"/>
      <c r="C40" s="65"/>
      <c r="D40" s="206" t="s">
        <v>206</v>
      </c>
      <c r="E40" s="66">
        <f>E41</f>
        <v>312000</v>
      </c>
      <c r="F40" s="178"/>
      <c r="G40" s="80"/>
      <c r="H40" s="121"/>
      <c r="I40" s="121"/>
      <c r="J40" s="121"/>
      <c r="K40" s="121"/>
      <c r="L40" s="121"/>
    </row>
    <row r="41" spans="1:6" ht="12.75">
      <c r="A41" s="53"/>
      <c r="B41" s="53">
        <v>63095</v>
      </c>
      <c r="C41" s="181"/>
      <c r="D41" s="203" t="s">
        <v>203</v>
      </c>
      <c r="E41" s="49">
        <f>E42</f>
        <v>312000</v>
      </c>
      <c r="F41" s="54"/>
    </row>
    <row r="42" spans="1:6" ht="12.75">
      <c r="A42" s="70"/>
      <c r="B42" s="70"/>
      <c r="C42" s="182" t="s">
        <v>242</v>
      </c>
      <c r="D42" s="204" t="s">
        <v>243</v>
      </c>
      <c r="E42" s="73">
        <v>312000</v>
      </c>
      <c r="F42" s="54"/>
    </row>
    <row r="43" spans="1:6" ht="12.75">
      <c r="A43" s="64">
        <v>700</v>
      </c>
      <c r="B43" s="64"/>
      <c r="C43" s="65"/>
      <c r="D43" s="190" t="s">
        <v>197</v>
      </c>
      <c r="E43" s="66">
        <f>E44</f>
        <v>1800000</v>
      </c>
      <c r="F43" s="54"/>
    </row>
    <row r="44" spans="1:6" ht="12.75">
      <c r="A44" s="53"/>
      <c r="B44" s="53">
        <v>70005</v>
      </c>
      <c r="C44" s="176"/>
      <c r="D44" s="48" t="s">
        <v>198</v>
      </c>
      <c r="E44" s="49">
        <f>E45</f>
        <v>1800000</v>
      </c>
      <c r="F44" s="54"/>
    </row>
    <row r="45" spans="1:6" ht="12.75">
      <c r="A45" s="70"/>
      <c r="B45" s="70"/>
      <c r="C45" s="71" t="s">
        <v>23</v>
      </c>
      <c r="D45" s="72" t="s">
        <v>43</v>
      </c>
      <c r="E45" s="73">
        <v>1800000</v>
      </c>
      <c r="F45" s="54"/>
    </row>
    <row r="46" spans="1:6" ht="25.5">
      <c r="A46" s="180">
        <v>756</v>
      </c>
      <c r="B46" s="180"/>
      <c r="C46" s="174"/>
      <c r="D46" s="75" t="s">
        <v>8</v>
      </c>
      <c r="E46" s="202">
        <f>E47</f>
        <v>758900</v>
      </c>
      <c r="F46" s="54"/>
    </row>
    <row r="47" spans="1:6" ht="12.75">
      <c r="A47" s="53"/>
      <c r="B47" s="53">
        <v>75621</v>
      </c>
      <c r="C47" s="68"/>
      <c r="D47" s="62" t="s">
        <v>36</v>
      </c>
      <c r="E47" s="49">
        <f>E48+E49</f>
        <v>758900</v>
      </c>
      <c r="F47" s="54"/>
    </row>
    <row r="48" spans="1:6" ht="12.75">
      <c r="A48" s="53"/>
      <c r="B48" s="53"/>
      <c r="C48" s="68" t="s">
        <v>230</v>
      </c>
      <c r="D48" s="62" t="s">
        <v>231</v>
      </c>
      <c r="E48" s="49">
        <v>530000</v>
      </c>
      <c r="F48" s="54"/>
    </row>
    <row r="49" spans="1:6" ht="12.75">
      <c r="A49" s="70"/>
      <c r="B49" s="70"/>
      <c r="C49" s="71" t="s">
        <v>22</v>
      </c>
      <c r="D49" s="72" t="s">
        <v>37</v>
      </c>
      <c r="E49" s="73">
        <v>228900</v>
      </c>
      <c r="F49" s="54"/>
    </row>
    <row r="50" spans="1:6" ht="12.75">
      <c r="A50" s="56"/>
      <c r="B50" s="56"/>
      <c r="C50" s="57"/>
      <c r="D50" s="121"/>
      <c r="E50" s="80">
        <f>E37+E40+E43+E46</f>
        <v>2920552</v>
      </c>
      <c r="F50" s="54"/>
    </row>
    <row r="51" spans="1:6" ht="12.75">
      <c r="A51" s="240" t="s">
        <v>59</v>
      </c>
      <c r="B51" s="240"/>
      <c r="C51" s="240"/>
      <c r="D51" s="240"/>
      <c r="E51" s="240"/>
      <c r="F51" s="54"/>
    </row>
    <row r="52" spans="1:6" ht="12.75">
      <c r="A52" s="53" t="s">
        <v>54</v>
      </c>
      <c r="B52" s="53" t="s">
        <v>66</v>
      </c>
      <c r="C52" s="68" t="s">
        <v>52</v>
      </c>
      <c r="D52" s="51" t="s">
        <v>55</v>
      </c>
      <c r="E52" s="52" t="s">
        <v>56</v>
      </c>
      <c r="F52" s="54"/>
    </row>
    <row r="53" spans="1:6" ht="12.75">
      <c r="A53" s="64">
        <v>750</v>
      </c>
      <c r="B53" s="201"/>
      <c r="C53" s="174"/>
      <c r="D53" s="183" t="s">
        <v>208</v>
      </c>
      <c r="E53" s="66">
        <f>E54</f>
        <v>1050</v>
      </c>
      <c r="F53" s="54"/>
    </row>
    <row r="54" spans="1:6" ht="12.75">
      <c r="A54" s="53"/>
      <c r="B54" s="175">
        <v>75095</v>
      </c>
      <c r="C54" s="181"/>
      <c r="D54" s="55" t="s">
        <v>203</v>
      </c>
      <c r="E54" s="49">
        <f>E55</f>
        <v>1050</v>
      </c>
      <c r="F54" s="54"/>
    </row>
    <row r="55" spans="1:6" ht="12.75">
      <c r="A55" s="70"/>
      <c r="B55" s="70"/>
      <c r="C55" s="182" t="s">
        <v>74</v>
      </c>
      <c r="D55" s="204" t="s">
        <v>75</v>
      </c>
      <c r="E55" s="73">
        <v>1050</v>
      </c>
      <c r="F55" s="54"/>
    </row>
    <row r="56" spans="1:6" ht="12.75">
      <c r="A56" s="64">
        <v>801</v>
      </c>
      <c r="B56" s="64"/>
      <c r="C56" s="65"/>
      <c r="D56" s="167" t="s">
        <v>60</v>
      </c>
      <c r="E56" s="66">
        <f>E57+E58</f>
        <v>5920.249999999999</v>
      </c>
      <c r="F56" s="54"/>
    </row>
    <row r="57" spans="1:6" ht="12.75">
      <c r="A57" s="53"/>
      <c r="B57" s="53">
        <v>80195</v>
      </c>
      <c r="C57" s="68"/>
      <c r="D57" s="166" t="s">
        <v>203</v>
      </c>
      <c r="E57" s="49">
        <f>E59+E60+E61</f>
        <v>4158.679999999999</v>
      </c>
      <c r="F57" s="54"/>
    </row>
    <row r="58" spans="1:6" ht="12.75">
      <c r="A58" s="53"/>
      <c r="B58" s="53"/>
      <c r="C58" s="68" t="s">
        <v>224</v>
      </c>
      <c r="D58" s="48" t="s">
        <v>225</v>
      </c>
      <c r="E58" s="49">
        <f>E17</f>
        <v>1761.57</v>
      </c>
      <c r="F58" s="54"/>
    </row>
    <row r="59" spans="1:6" ht="12.75">
      <c r="A59" s="53"/>
      <c r="B59" s="53"/>
      <c r="C59" s="68" t="s">
        <v>222</v>
      </c>
      <c r="D59" s="203" t="s">
        <v>102</v>
      </c>
      <c r="E59" s="49">
        <v>4000</v>
      </c>
      <c r="F59" s="54"/>
    </row>
    <row r="60" spans="1:6" ht="12.75">
      <c r="A60" s="53"/>
      <c r="B60" s="53"/>
      <c r="C60" s="68" t="s">
        <v>234</v>
      </c>
      <c r="D60" s="48" t="s">
        <v>225</v>
      </c>
      <c r="E60" s="49">
        <v>137.15</v>
      </c>
      <c r="F60" s="54"/>
    </row>
    <row r="61" spans="1:6" ht="12.75">
      <c r="A61" s="70"/>
      <c r="B61" s="70"/>
      <c r="C61" s="71" t="s">
        <v>233</v>
      </c>
      <c r="D61" s="48" t="s">
        <v>225</v>
      </c>
      <c r="E61" s="73">
        <v>21.53</v>
      </c>
      <c r="F61" s="54"/>
    </row>
    <row r="62" spans="1:6" ht="12.75">
      <c r="A62" s="64">
        <v>852</v>
      </c>
      <c r="B62" s="64"/>
      <c r="C62" s="65"/>
      <c r="D62" s="75" t="s">
        <v>194</v>
      </c>
      <c r="E62" s="66">
        <f>E63+E67</f>
        <v>18500</v>
      </c>
      <c r="F62" s="54"/>
    </row>
    <row r="63" spans="1:6" ht="12.75">
      <c r="A63" s="53"/>
      <c r="B63" s="53">
        <v>85212</v>
      </c>
      <c r="C63" s="68"/>
      <c r="D63" s="48" t="s">
        <v>200</v>
      </c>
      <c r="E63" s="49">
        <f>E64+E65+E66</f>
        <v>17500</v>
      </c>
      <c r="F63" s="54"/>
    </row>
    <row r="64" spans="1:6" ht="12.75">
      <c r="A64" s="53"/>
      <c r="B64" s="100"/>
      <c r="C64" s="68" t="s">
        <v>193</v>
      </c>
      <c r="D64" s="62" t="s">
        <v>215</v>
      </c>
      <c r="E64" s="49">
        <f>E22</f>
        <v>4000</v>
      </c>
      <c r="F64" s="54"/>
    </row>
    <row r="65" spans="1:6" ht="12.75">
      <c r="A65" s="53"/>
      <c r="B65" s="100"/>
      <c r="C65" s="60" t="s">
        <v>195</v>
      </c>
      <c r="D65" s="69" t="s">
        <v>196</v>
      </c>
      <c r="E65" s="49">
        <f>E23</f>
        <v>1000</v>
      </c>
      <c r="F65" s="54"/>
    </row>
    <row r="66" spans="1:6" ht="12.75">
      <c r="A66" s="53"/>
      <c r="B66" s="100"/>
      <c r="C66" s="60" t="s">
        <v>74</v>
      </c>
      <c r="D66" s="69" t="s">
        <v>75</v>
      </c>
      <c r="E66" s="49">
        <f>E24</f>
        <v>12500</v>
      </c>
      <c r="F66" s="54"/>
    </row>
    <row r="67" spans="1:6" ht="12.75">
      <c r="A67" s="53"/>
      <c r="B67" s="100">
        <v>85219</v>
      </c>
      <c r="C67" s="68"/>
      <c r="D67" s="69" t="s">
        <v>211</v>
      </c>
      <c r="E67" s="49">
        <f>E68</f>
        <v>1000</v>
      </c>
      <c r="F67" s="54"/>
    </row>
    <row r="68" spans="1:6" ht="12.75">
      <c r="A68" s="70"/>
      <c r="B68" s="114"/>
      <c r="C68" s="71" t="s">
        <v>74</v>
      </c>
      <c r="D68" s="204" t="s">
        <v>75</v>
      </c>
      <c r="E68" s="73">
        <f>E26</f>
        <v>1000</v>
      </c>
      <c r="F68" s="54"/>
    </row>
    <row r="69" spans="1:12" s="179" customFormat="1" ht="12.75">
      <c r="A69" s="56">
        <v>921</v>
      </c>
      <c r="B69" s="198"/>
      <c r="C69" s="57"/>
      <c r="D69" s="177" t="s">
        <v>104</v>
      </c>
      <c r="E69" s="80">
        <f>E70</f>
        <v>46504</v>
      </c>
      <c r="F69" s="220"/>
      <c r="G69" s="80"/>
      <c r="H69" s="226"/>
      <c r="I69" s="226"/>
      <c r="J69" s="121"/>
      <c r="K69" s="121"/>
      <c r="L69" s="121"/>
    </row>
    <row r="70" spans="1:9" ht="12.75">
      <c r="A70" s="53"/>
      <c r="B70" s="100">
        <v>92116</v>
      </c>
      <c r="C70" s="68"/>
      <c r="D70" s="203" t="s">
        <v>120</v>
      </c>
      <c r="E70" s="49">
        <f>E71</f>
        <v>46504</v>
      </c>
      <c r="F70" s="164"/>
      <c r="H70" s="208"/>
      <c r="I70" s="208"/>
    </row>
    <row r="71" spans="1:9" ht="12.75">
      <c r="A71" s="70"/>
      <c r="B71" s="88"/>
      <c r="C71" s="114">
        <v>2480</v>
      </c>
      <c r="D71" s="78" t="s">
        <v>115</v>
      </c>
      <c r="E71" s="73">
        <f>E29</f>
        <v>46504</v>
      </c>
      <c r="F71" s="164"/>
      <c r="H71" s="208"/>
      <c r="I71" s="208"/>
    </row>
    <row r="72" spans="1:9" ht="12.75">
      <c r="A72" s="64">
        <v>926</v>
      </c>
      <c r="B72" s="64"/>
      <c r="C72" s="65"/>
      <c r="D72" s="183" t="s">
        <v>207</v>
      </c>
      <c r="E72" s="66">
        <f>E73</f>
        <v>5361</v>
      </c>
      <c r="F72" s="164"/>
      <c r="H72" s="208"/>
      <c r="I72" s="208"/>
    </row>
    <row r="73" spans="1:9" ht="12.75">
      <c r="A73" s="53"/>
      <c r="B73" s="53">
        <v>92605</v>
      </c>
      <c r="C73" s="68"/>
      <c r="D73" s="69" t="s">
        <v>238</v>
      </c>
      <c r="E73" s="49">
        <f>E74</f>
        <v>5361</v>
      </c>
      <c r="F73" s="164"/>
      <c r="H73" s="208"/>
      <c r="I73" s="208"/>
    </row>
    <row r="74" spans="1:9" ht="12.75">
      <c r="A74" s="70"/>
      <c r="B74" s="70"/>
      <c r="C74" s="71" t="s">
        <v>74</v>
      </c>
      <c r="D74" s="72" t="s">
        <v>75</v>
      </c>
      <c r="E74" s="73">
        <f>E30</f>
        <v>5361</v>
      </c>
      <c r="F74" s="164"/>
      <c r="H74" s="208"/>
      <c r="I74" s="208"/>
    </row>
    <row r="75" spans="1:9" ht="12.75">
      <c r="A75" s="56"/>
      <c r="B75" s="198"/>
      <c r="C75" s="57"/>
      <c r="D75" s="205"/>
      <c r="E75" s="80">
        <f>E53+E56+E62+E69+E72</f>
        <v>77335.25</v>
      </c>
      <c r="F75" s="164"/>
      <c r="H75" s="208"/>
      <c r="I75" s="208"/>
    </row>
    <row r="76" spans="1:9" ht="12.75">
      <c r="A76" s="240" t="s">
        <v>129</v>
      </c>
      <c r="B76" s="240"/>
      <c r="C76" s="240"/>
      <c r="D76" s="240"/>
      <c r="E76" s="240"/>
      <c r="F76" s="164"/>
      <c r="H76" s="208"/>
      <c r="I76" s="208"/>
    </row>
    <row r="77" spans="1:9" ht="12.75">
      <c r="A77" s="53" t="s">
        <v>54</v>
      </c>
      <c r="B77" s="53" t="s">
        <v>66</v>
      </c>
      <c r="C77" s="68" t="s">
        <v>52</v>
      </c>
      <c r="D77" s="51" t="s">
        <v>55</v>
      </c>
      <c r="E77" s="52" t="s">
        <v>56</v>
      </c>
      <c r="F77" s="164"/>
      <c r="H77" s="208"/>
      <c r="I77" s="208"/>
    </row>
    <row r="78" spans="1:9" ht="12.75">
      <c r="A78" s="64">
        <v>400</v>
      </c>
      <c r="B78" s="64"/>
      <c r="C78" s="65"/>
      <c r="D78" s="183" t="s">
        <v>247</v>
      </c>
      <c r="E78" s="66">
        <f>E79</f>
        <v>61617.43</v>
      </c>
      <c r="F78" s="53"/>
      <c r="H78" s="208"/>
      <c r="I78" s="208"/>
    </row>
    <row r="79" spans="1:9" ht="12.75">
      <c r="A79" s="53"/>
      <c r="B79" s="91">
        <v>40078</v>
      </c>
      <c r="C79" s="53"/>
      <c r="D79" s="62" t="s">
        <v>221</v>
      </c>
      <c r="E79" s="49">
        <f>E80+E81</f>
        <v>61617.43</v>
      </c>
      <c r="F79" s="171"/>
      <c r="H79" s="208"/>
      <c r="I79" s="208"/>
    </row>
    <row r="80" spans="1:9" ht="12.75">
      <c r="A80" s="53"/>
      <c r="B80" s="53"/>
      <c r="C80" s="68" t="s">
        <v>217</v>
      </c>
      <c r="D80" s="48" t="s">
        <v>111</v>
      </c>
      <c r="E80" s="49">
        <v>49652</v>
      </c>
      <c r="F80" s="53"/>
      <c r="H80" s="208"/>
      <c r="I80" s="208"/>
    </row>
    <row r="81" spans="1:9" ht="12.75">
      <c r="A81" s="53"/>
      <c r="B81" s="53"/>
      <c r="C81" s="68" t="s">
        <v>217</v>
      </c>
      <c r="D81" s="48" t="s">
        <v>223</v>
      </c>
      <c r="E81" s="49">
        <f>12000-34.57</f>
        <v>11965.43</v>
      </c>
      <c r="F81" s="53"/>
      <c r="H81" s="208"/>
      <c r="I81" s="208"/>
    </row>
    <row r="82" spans="1:9" ht="12.75">
      <c r="A82" s="64">
        <v>926</v>
      </c>
      <c r="B82" s="165"/>
      <c r="C82" s="65"/>
      <c r="D82" s="183" t="s">
        <v>207</v>
      </c>
      <c r="E82" s="66">
        <f>E83</f>
        <v>2858934.57</v>
      </c>
      <c r="F82" s="49"/>
      <c r="H82" s="208"/>
      <c r="I82" s="208"/>
    </row>
    <row r="83" spans="1:9" ht="12.75">
      <c r="A83" s="53"/>
      <c r="B83" s="100">
        <v>92605</v>
      </c>
      <c r="C83" s="68"/>
      <c r="D83" s="69" t="s">
        <v>238</v>
      </c>
      <c r="E83" s="49">
        <f>E84</f>
        <v>2858934.57</v>
      </c>
      <c r="F83" s="49"/>
      <c r="H83" s="208"/>
      <c r="I83" s="208"/>
    </row>
    <row r="84" spans="1:9" ht="12.75">
      <c r="A84" s="53"/>
      <c r="B84" s="100"/>
      <c r="C84" s="68" t="s">
        <v>77</v>
      </c>
      <c r="D84" s="55" t="s">
        <v>70</v>
      </c>
      <c r="E84" s="49">
        <f>E85</f>
        <v>2858934.57</v>
      </c>
      <c r="F84" s="49"/>
      <c r="H84" s="208"/>
      <c r="I84" s="208"/>
    </row>
    <row r="85" spans="1:9" ht="40.5" customHeight="1">
      <c r="A85" s="70"/>
      <c r="B85" s="114"/>
      <c r="C85" s="71"/>
      <c r="D85" s="78" t="s">
        <v>212</v>
      </c>
      <c r="E85" s="194">
        <v>2858934.57</v>
      </c>
      <c r="F85" s="49"/>
      <c r="H85" s="208"/>
      <c r="I85" s="208"/>
    </row>
    <row r="86" spans="1:9" ht="12.75">
      <c r="A86" s="53"/>
      <c r="B86" s="53"/>
      <c r="C86" s="68"/>
      <c r="D86" s="203"/>
      <c r="E86" s="80">
        <f>E78+E82</f>
        <v>2920552</v>
      </c>
      <c r="F86" s="53"/>
      <c r="H86" s="208"/>
      <c r="I86" s="208"/>
    </row>
    <row r="87" spans="1:6" ht="12.75">
      <c r="A87" s="239" t="s">
        <v>61</v>
      </c>
      <c r="B87" s="239"/>
      <c r="C87" s="239"/>
      <c r="D87" s="239"/>
      <c r="E87" s="239"/>
      <c r="F87" s="239"/>
    </row>
    <row r="88" spans="1:6" ht="12.75">
      <c r="A88" s="238" t="s">
        <v>62</v>
      </c>
      <c r="B88" s="238"/>
      <c r="C88" s="238"/>
      <c r="D88" s="238"/>
      <c r="E88" s="238"/>
      <c r="F88" s="238"/>
    </row>
    <row r="89" spans="1:6" ht="12.75">
      <c r="A89" s="124" t="s">
        <v>103</v>
      </c>
      <c r="B89" s="124"/>
      <c r="C89" s="124"/>
      <c r="D89" s="124"/>
      <c r="E89" s="124"/>
      <c r="F89" s="124"/>
    </row>
    <row r="90" spans="1:6" ht="12.75">
      <c r="A90" s="91" t="s">
        <v>54</v>
      </c>
      <c r="B90" s="91" t="s">
        <v>66</v>
      </c>
      <c r="C90" s="53" t="s">
        <v>52</v>
      </c>
      <c r="D90" s="55" t="s">
        <v>55</v>
      </c>
      <c r="E90" s="90" t="s">
        <v>63</v>
      </c>
      <c r="F90" s="92" t="s">
        <v>64</v>
      </c>
    </row>
    <row r="91" spans="1:6" ht="12.75">
      <c r="A91" s="215">
        <v>600</v>
      </c>
      <c r="B91" s="215"/>
      <c r="C91" s="217"/>
      <c r="D91" s="219" t="s">
        <v>78</v>
      </c>
      <c r="E91" s="218">
        <f>E92+E94</f>
        <v>10000</v>
      </c>
      <c r="F91" s="218">
        <f>F92+F94</f>
        <v>10000</v>
      </c>
    </row>
    <row r="92" spans="1:6" ht="12.75">
      <c r="A92" s="53"/>
      <c r="B92" s="53">
        <v>60016</v>
      </c>
      <c r="C92" s="68"/>
      <c r="D92" s="69" t="s">
        <v>79</v>
      </c>
      <c r="E92" s="49">
        <f>E93</f>
        <v>0</v>
      </c>
      <c r="F92" s="157">
        <f>F93</f>
        <v>10000</v>
      </c>
    </row>
    <row r="93" spans="1:6" ht="12.75">
      <c r="A93" s="53"/>
      <c r="B93" s="53"/>
      <c r="C93" s="68" t="s">
        <v>12</v>
      </c>
      <c r="D93" s="55" t="s">
        <v>13</v>
      </c>
      <c r="E93" s="49"/>
      <c r="F93" s="157">
        <v>10000</v>
      </c>
    </row>
    <row r="94" spans="1:6" ht="12.75">
      <c r="A94" s="53"/>
      <c r="B94" s="53">
        <v>60017</v>
      </c>
      <c r="C94" s="68"/>
      <c r="D94" s="55" t="s">
        <v>24</v>
      </c>
      <c r="E94" s="49">
        <f>E95</f>
        <v>10000</v>
      </c>
      <c r="F94" s="157"/>
    </row>
    <row r="95" spans="1:6" ht="12.75">
      <c r="A95" s="86"/>
      <c r="B95" s="86"/>
      <c r="C95" s="71" t="s">
        <v>239</v>
      </c>
      <c r="D95" s="72" t="s">
        <v>240</v>
      </c>
      <c r="E95" s="221">
        <f>F93</f>
        <v>10000</v>
      </c>
      <c r="F95" s="221"/>
    </row>
    <row r="96" spans="1:6" ht="12.75">
      <c r="A96" s="124"/>
      <c r="B96" s="124"/>
      <c r="C96" s="124"/>
      <c r="D96" s="124"/>
      <c r="E96" s="124"/>
      <c r="F96" s="124"/>
    </row>
    <row r="97" spans="1:6" ht="12.75">
      <c r="A97" s="124" t="s">
        <v>68</v>
      </c>
      <c r="B97" s="124"/>
      <c r="C97" s="124"/>
      <c r="D97" s="124"/>
      <c r="E97" s="124"/>
      <c r="F97" s="124"/>
    </row>
    <row r="98" spans="1:6" ht="12.75">
      <c r="A98" s="91" t="s">
        <v>54</v>
      </c>
      <c r="B98" s="91" t="s">
        <v>66</v>
      </c>
      <c r="C98" s="53" t="s">
        <v>52</v>
      </c>
      <c r="D98" s="55" t="s">
        <v>55</v>
      </c>
      <c r="E98" s="90" t="s">
        <v>63</v>
      </c>
      <c r="F98" s="92" t="s">
        <v>64</v>
      </c>
    </row>
    <row r="99" spans="1:6" ht="12.75">
      <c r="A99" s="216">
        <v>600</v>
      </c>
      <c r="B99" s="215"/>
      <c r="C99" s="217"/>
      <c r="D99" s="219" t="s">
        <v>78</v>
      </c>
      <c r="E99" s="218">
        <f>E100+E102</f>
        <v>11541</v>
      </c>
      <c r="F99" s="218">
        <f>F100+F102</f>
        <v>11541</v>
      </c>
    </row>
    <row r="100" spans="1:6" ht="12.75">
      <c r="A100" s="91"/>
      <c r="B100" s="53">
        <v>60016</v>
      </c>
      <c r="C100" s="68"/>
      <c r="D100" s="69" t="s">
        <v>79</v>
      </c>
      <c r="E100" s="49">
        <f>E101</f>
        <v>0</v>
      </c>
      <c r="F100" s="157">
        <f>F101</f>
        <v>11541</v>
      </c>
    </row>
    <row r="101" spans="1:6" ht="12.75">
      <c r="A101" s="91"/>
      <c r="B101" s="53"/>
      <c r="C101" s="68" t="s">
        <v>217</v>
      </c>
      <c r="D101" s="48" t="s">
        <v>111</v>
      </c>
      <c r="E101" s="49"/>
      <c r="F101" s="157">
        <v>11541</v>
      </c>
    </row>
    <row r="102" spans="1:6" ht="12.75" customHeight="1">
      <c r="A102" s="91"/>
      <c r="B102" s="53">
        <v>60017</v>
      </c>
      <c r="C102" s="68"/>
      <c r="D102" s="55" t="s">
        <v>24</v>
      </c>
      <c r="E102" s="49">
        <f>E103</f>
        <v>11541</v>
      </c>
      <c r="F102" s="157"/>
    </row>
    <row r="103" spans="1:6" ht="12.75" customHeight="1">
      <c r="A103" s="103"/>
      <c r="B103" s="86"/>
      <c r="C103" s="71" t="s">
        <v>217</v>
      </c>
      <c r="D103" s="78" t="s">
        <v>111</v>
      </c>
      <c r="E103" s="221">
        <v>11541</v>
      </c>
      <c r="F103" s="221"/>
    </row>
    <row r="104" spans="1:6" ht="12.75" customHeight="1">
      <c r="A104" s="64">
        <v>750</v>
      </c>
      <c r="B104" s="201"/>
      <c r="C104" s="174"/>
      <c r="D104" s="183" t="s">
        <v>208</v>
      </c>
      <c r="E104" s="66">
        <f>E105</f>
        <v>7000</v>
      </c>
      <c r="F104" s="51"/>
    </row>
    <row r="105" spans="1:6" ht="12.75" customHeight="1">
      <c r="A105" s="53"/>
      <c r="B105" s="175">
        <v>75095</v>
      </c>
      <c r="C105" s="181"/>
      <c r="D105" s="55" t="s">
        <v>203</v>
      </c>
      <c r="E105" s="49">
        <f>E106</f>
        <v>7000</v>
      </c>
      <c r="F105" s="51"/>
    </row>
    <row r="106" spans="1:6" ht="12.75" customHeight="1">
      <c r="A106" s="53"/>
      <c r="B106" s="53"/>
      <c r="C106" s="181" t="s">
        <v>246</v>
      </c>
      <c r="D106" s="203" t="s">
        <v>248</v>
      </c>
      <c r="E106" s="49">
        <v>7000</v>
      </c>
      <c r="F106" s="51"/>
    </row>
    <row r="107" spans="1:6" ht="12.75" customHeight="1">
      <c r="A107" s="53"/>
      <c r="B107" s="53"/>
      <c r="C107" s="181"/>
      <c r="D107" s="203" t="s">
        <v>33</v>
      </c>
      <c r="E107" s="49"/>
      <c r="F107" s="51"/>
    </row>
    <row r="108" spans="1:6" ht="12.75" customHeight="1">
      <c r="A108" s="104">
        <v>851</v>
      </c>
      <c r="B108" s="64"/>
      <c r="C108" s="207"/>
      <c r="D108" s="105" t="s">
        <v>45</v>
      </c>
      <c r="E108" s="218">
        <f>E109+E111</f>
        <v>2000</v>
      </c>
      <c r="F108" s="218">
        <f>F109+F111</f>
        <v>2000</v>
      </c>
    </row>
    <row r="109" spans="1:6" ht="12.75" customHeight="1">
      <c r="A109" s="91"/>
      <c r="B109" s="53">
        <v>85154</v>
      </c>
      <c r="C109" s="68"/>
      <c r="D109" s="55" t="s">
        <v>46</v>
      </c>
      <c r="E109" s="49">
        <f>E110</f>
        <v>2000</v>
      </c>
      <c r="F109" s="157">
        <f>F110</f>
        <v>0</v>
      </c>
    </row>
    <row r="110" spans="1:6" ht="12.75" customHeight="1">
      <c r="A110" s="53"/>
      <c r="B110" s="53"/>
      <c r="C110" s="68" t="s">
        <v>47</v>
      </c>
      <c r="D110" s="55" t="s">
        <v>48</v>
      </c>
      <c r="E110" s="49">
        <v>2000</v>
      </c>
      <c r="F110" s="49"/>
    </row>
    <row r="111" spans="1:6" ht="12.75" customHeight="1">
      <c r="A111" s="196"/>
      <c r="B111" s="196"/>
      <c r="C111" s="71" t="s">
        <v>74</v>
      </c>
      <c r="D111" s="125" t="s">
        <v>75</v>
      </c>
      <c r="E111" s="73"/>
      <c r="F111" s="73">
        <v>2000</v>
      </c>
    </row>
    <row r="112" spans="1:6" ht="12.75" customHeight="1">
      <c r="A112" s="211">
        <v>852</v>
      </c>
      <c r="B112" s="211"/>
      <c r="C112" s="212"/>
      <c r="D112" s="213" t="s">
        <v>194</v>
      </c>
      <c r="E112" s="214">
        <f>E113</f>
        <v>0</v>
      </c>
      <c r="F112" s="214">
        <f>F113</f>
        <v>7000</v>
      </c>
    </row>
    <row r="113" spans="1:6" ht="12.75" customHeight="1">
      <c r="A113" s="91"/>
      <c r="B113" s="91">
        <v>85215</v>
      </c>
      <c r="C113" s="68"/>
      <c r="D113" s="48" t="s">
        <v>251</v>
      </c>
      <c r="E113" s="49">
        <f>E114</f>
        <v>0</v>
      </c>
      <c r="F113" s="49">
        <f>F114</f>
        <v>7000</v>
      </c>
    </row>
    <row r="114" spans="1:6" ht="12.75" customHeight="1">
      <c r="A114" s="103"/>
      <c r="B114" s="103"/>
      <c r="C114" s="71" t="s">
        <v>249</v>
      </c>
      <c r="D114" s="78" t="s">
        <v>250</v>
      </c>
      <c r="E114" s="73"/>
      <c r="F114" s="73">
        <v>7000</v>
      </c>
    </row>
    <row r="115" spans="1:6" ht="12.75" customHeight="1">
      <c r="A115" s="198"/>
      <c r="B115" s="53"/>
      <c r="C115" s="100"/>
      <c r="D115" s="48"/>
      <c r="E115" s="230">
        <f>E99+E104+E108+E112</f>
        <v>20541</v>
      </c>
      <c r="F115" s="230">
        <f>F99+F104+F108+F112</f>
        <v>20541</v>
      </c>
    </row>
    <row r="116" spans="1:6" ht="12.75">
      <c r="A116" s="239" t="s">
        <v>65</v>
      </c>
      <c r="B116" s="239"/>
      <c r="C116" s="239"/>
      <c r="D116" s="239"/>
      <c r="E116" s="239"/>
      <c r="F116" s="239"/>
    </row>
    <row r="117" spans="1:6" ht="24.75" customHeight="1">
      <c r="A117" s="241" t="s">
        <v>44</v>
      </c>
      <c r="B117" s="241"/>
      <c r="C117" s="241"/>
      <c r="D117" s="241"/>
      <c r="E117" s="241"/>
      <c r="F117" s="241"/>
    </row>
    <row r="118" spans="1:6" ht="12.75" customHeight="1">
      <c r="A118" s="166"/>
      <c r="B118" s="166"/>
      <c r="C118" s="166"/>
      <c r="D118" s="166"/>
      <c r="E118" s="166"/>
      <c r="F118" s="166"/>
    </row>
    <row r="119" spans="1:6" ht="12.75">
      <c r="A119" s="166"/>
      <c r="B119" s="166"/>
      <c r="C119" s="232" t="s">
        <v>83</v>
      </c>
      <c r="D119" s="232" t="s">
        <v>209</v>
      </c>
      <c r="E119" s="169" t="s">
        <v>213</v>
      </c>
      <c r="F119" s="166"/>
    </row>
    <row r="120" spans="1:6" ht="14.25" customHeight="1">
      <c r="A120" s="166"/>
      <c r="B120" s="166"/>
      <c r="C120" s="234"/>
      <c r="D120" s="234"/>
      <c r="E120" s="172">
        <f>E122+E121</f>
        <v>9303865.97</v>
      </c>
      <c r="F120" s="166"/>
    </row>
    <row r="121" spans="1:6" ht="12.75" customHeight="1">
      <c r="A121" s="166"/>
      <c r="B121" s="166"/>
      <c r="C121" s="122">
        <v>957</v>
      </c>
      <c r="D121" s="36" t="s">
        <v>108</v>
      </c>
      <c r="E121" s="184">
        <v>1608844.4</v>
      </c>
      <c r="F121" s="166"/>
    </row>
    <row r="122" spans="1:6" ht="12.75" customHeight="1">
      <c r="A122" s="166"/>
      <c r="B122" s="166"/>
      <c r="C122" s="30"/>
      <c r="D122" s="26" t="s">
        <v>210</v>
      </c>
      <c r="E122" s="185">
        <f>E126+E123</f>
        <v>7695021.57</v>
      </c>
      <c r="F122" s="166"/>
    </row>
    <row r="123" spans="1:6" ht="12.75" customHeight="1">
      <c r="A123" s="166"/>
      <c r="B123" s="166"/>
      <c r="C123" s="30">
        <v>952</v>
      </c>
      <c r="D123" s="170" t="s">
        <v>95</v>
      </c>
      <c r="E123" s="186">
        <f>E124+E125</f>
        <v>1824394</v>
      </c>
      <c r="F123" s="166"/>
    </row>
    <row r="124" spans="1:6" ht="12.75" customHeight="1">
      <c r="A124" s="166"/>
      <c r="B124" s="166"/>
      <c r="C124" s="30"/>
      <c r="D124" s="61" t="s">
        <v>216</v>
      </c>
      <c r="E124" s="187">
        <f>210000-94000</f>
        <v>116000</v>
      </c>
      <c r="F124" s="166"/>
    </row>
    <row r="125" spans="1:10" ht="12.75" customHeight="1">
      <c r="A125" s="166"/>
      <c r="B125" s="166"/>
      <c r="C125" s="30"/>
      <c r="D125" s="61" t="s">
        <v>216</v>
      </c>
      <c r="E125" s="187">
        <v>1708394</v>
      </c>
      <c r="F125" s="166"/>
      <c r="G125" s="199"/>
      <c r="H125" s="200"/>
      <c r="I125" s="200"/>
      <c r="J125" s="200"/>
    </row>
    <row r="126" spans="1:10" ht="12.75" customHeight="1">
      <c r="A126" s="166"/>
      <c r="B126" s="166"/>
      <c r="C126" s="30">
        <v>952</v>
      </c>
      <c r="D126" s="227" t="s">
        <v>98</v>
      </c>
      <c r="E126" s="228">
        <f>E127</f>
        <v>5870627.57</v>
      </c>
      <c r="F126" s="166"/>
      <c r="G126" s="199"/>
      <c r="H126" s="200"/>
      <c r="I126" s="200"/>
      <c r="J126" s="200"/>
    </row>
    <row r="127" spans="1:10" ht="12.75" customHeight="1">
      <c r="A127" s="166"/>
      <c r="B127" s="166"/>
      <c r="C127" s="123"/>
      <c r="D127" s="173" t="s">
        <v>99</v>
      </c>
      <c r="E127" s="229">
        <f>10543432.88-1195466.91-210000-1608844.4-1708394-44100+94000</f>
        <v>5870627.57</v>
      </c>
      <c r="F127" s="166"/>
      <c r="G127" s="199"/>
      <c r="H127" s="200"/>
      <c r="I127" s="200"/>
      <c r="J127" s="200"/>
    </row>
    <row r="128" spans="1:10" ht="13.5" customHeight="1">
      <c r="A128" s="237"/>
      <c r="B128" s="237"/>
      <c r="C128" s="237"/>
      <c r="D128" s="237"/>
      <c r="E128" s="237"/>
      <c r="F128" s="237"/>
      <c r="G128" s="199"/>
      <c r="H128" s="200"/>
      <c r="I128" s="200"/>
      <c r="J128" s="200"/>
    </row>
    <row r="129" spans="1:10" ht="13.5" customHeight="1">
      <c r="A129" s="55"/>
      <c r="B129" s="55"/>
      <c r="C129" s="248" t="s">
        <v>83</v>
      </c>
      <c r="D129" s="232" t="s">
        <v>25</v>
      </c>
      <c r="E129" s="169" t="s">
        <v>213</v>
      </c>
      <c r="F129" s="55"/>
      <c r="G129" s="199"/>
      <c r="H129" s="200"/>
      <c r="I129" s="200"/>
      <c r="J129" s="200"/>
    </row>
    <row r="130" spans="1:10" ht="13.5" customHeight="1">
      <c r="A130" s="55"/>
      <c r="B130" s="55"/>
      <c r="C130" s="249"/>
      <c r="D130" s="232"/>
      <c r="E130" s="172">
        <f>E131</f>
        <v>1247106.48</v>
      </c>
      <c r="F130" s="55"/>
      <c r="G130" s="199"/>
      <c r="H130" s="200"/>
      <c r="I130" s="200"/>
      <c r="J130" s="200"/>
    </row>
    <row r="131" spans="1:10" ht="13.5" customHeight="1">
      <c r="A131" s="55"/>
      <c r="B131" s="55"/>
      <c r="C131" s="147"/>
      <c r="D131" s="222" t="s">
        <v>26</v>
      </c>
      <c r="E131" s="184">
        <f>E132+E138</f>
        <v>1247106.48</v>
      </c>
      <c r="F131" s="55"/>
      <c r="G131" s="199"/>
      <c r="H131" s="200"/>
      <c r="I131" s="200"/>
      <c r="J131" s="200"/>
    </row>
    <row r="132" spans="1:10" ht="13.5" customHeight="1">
      <c r="A132" s="55"/>
      <c r="B132" s="55"/>
      <c r="C132" s="223">
        <v>992</v>
      </c>
      <c r="D132" s="191" t="s">
        <v>95</v>
      </c>
      <c r="E132" s="188">
        <f>SUM(E133:E137)</f>
        <v>664536</v>
      </c>
      <c r="F132" s="55"/>
      <c r="G132" s="199"/>
      <c r="H132" s="200"/>
      <c r="I132" s="200"/>
      <c r="J132" s="200"/>
    </row>
    <row r="133" spans="1:10" ht="13.5" customHeight="1">
      <c r="A133" s="55"/>
      <c r="B133" s="55"/>
      <c r="C133" s="223"/>
      <c r="D133" s="26" t="s">
        <v>27</v>
      </c>
      <c r="E133" s="185">
        <v>214436</v>
      </c>
      <c r="F133" s="55"/>
      <c r="G133" s="199"/>
      <c r="H133" s="200"/>
      <c r="I133" s="200"/>
      <c r="J133" s="200"/>
    </row>
    <row r="134" spans="1:10" ht="13.5" customHeight="1">
      <c r="A134" s="55"/>
      <c r="B134" s="55"/>
      <c r="C134" s="223"/>
      <c r="D134" s="26" t="s">
        <v>27</v>
      </c>
      <c r="E134" s="185">
        <v>35500</v>
      </c>
      <c r="F134" s="55"/>
      <c r="G134" s="199"/>
      <c r="H134" s="200"/>
      <c r="I134" s="200"/>
      <c r="J134" s="200"/>
    </row>
    <row r="135" spans="1:10" ht="13.5" customHeight="1">
      <c r="A135" s="55"/>
      <c r="B135" s="55"/>
      <c r="C135" s="223"/>
      <c r="D135" s="26" t="s">
        <v>27</v>
      </c>
      <c r="E135" s="185">
        <f>27500*3-44100</f>
        <v>38400</v>
      </c>
      <c r="F135" s="55"/>
      <c r="G135" s="199"/>
      <c r="H135" s="200"/>
      <c r="I135" s="200"/>
      <c r="J135" s="200"/>
    </row>
    <row r="136" spans="1:10" ht="13.5" customHeight="1">
      <c r="A136" s="55"/>
      <c r="B136" s="55"/>
      <c r="C136" s="223"/>
      <c r="D136" s="26" t="s">
        <v>27</v>
      </c>
      <c r="E136" s="185">
        <v>16200</v>
      </c>
      <c r="F136" s="55"/>
      <c r="G136" s="199"/>
      <c r="H136" s="200"/>
      <c r="I136" s="200"/>
      <c r="J136" s="200"/>
    </row>
    <row r="137" spans="1:10" ht="13.5" customHeight="1">
      <c r="A137" s="55"/>
      <c r="B137" s="55"/>
      <c r="C137" s="223"/>
      <c r="D137" s="26" t="s">
        <v>28</v>
      </c>
      <c r="E137" s="185">
        <v>360000</v>
      </c>
      <c r="F137" s="55"/>
      <c r="G137" s="199"/>
      <c r="H137" s="200"/>
      <c r="I137" s="200"/>
      <c r="J137" s="200"/>
    </row>
    <row r="138" spans="1:10" ht="13.5" customHeight="1">
      <c r="A138" s="55"/>
      <c r="B138" s="55"/>
      <c r="C138" s="223">
        <v>992</v>
      </c>
      <c r="D138" s="191" t="s">
        <v>29</v>
      </c>
      <c r="E138" s="188">
        <f>SUM(E139:E140)</f>
        <v>582570.48</v>
      </c>
      <c r="F138" s="55"/>
      <c r="G138" s="199"/>
      <c r="H138" s="200"/>
      <c r="I138" s="200"/>
      <c r="J138" s="200"/>
    </row>
    <row r="139" spans="1:10" ht="12.75" customHeight="1">
      <c r="A139" s="55"/>
      <c r="B139" s="55"/>
      <c r="C139" s="30"/>
      <c r="D139" s="26" t="s">
        <v>30</v>
      </c>
      <c r="E139" s="185">
        <v>98770.48</v>
      </c>
      <c r="F139" s="55"/>
      <c r="G139" s="199"/>
      <c r="H139" s="200"/>
      <c r="I139" s="200"/>
      <c r="J139" s="200"/>
    </row>
    <row r="140" spans="1:10" ht="12.75" customHeight="1">
      <c r="A140" s="55"/>
      <c r="B140" s="55"/>
      <c r="C140" s="123"/>
      <c r="D140" s="192" t="s">
        <v>31</v>
      </c>
      <c r="E140" s="189">
        <f>33000+233000+234000-16200</f>
        <v>483800</v>
      </c>
      <c r="F140" s="55"/>
      <c r="G140" s="199"/>
      <c r="H140" s="200"/>
      <c r="I140" s="200"/>
      <c r="J140" s="200"/>
    </row>
    <row r="141" spans="1:7" ht="15" customHeight="1">
      <c r="A141" s="168" t="s">
        <v>49</v>
      </c>
      <c r="B141" s="166"/>
      <c r="C141" s="166"/>
      <c r="D141" s="166"/>
      <c r="E141" s="166"/>
      <c r="F141" s="166"/>
      <c r="G141" s="52"/>
    </row>
    <row r="142" spans="1:7" ht="12.75">
      <c r="A142" s="168" t="s">
        <v>50</v>
      </c>
      <c r="B142" s="166"/>
      <c r="C142" s="166"/>
      <c r="D142" s="166"/>
      <c r="E142" s="166"/>
      <c r="F142" s="166"/>
      <c r="G142" s="52"/>
    </row>
    <row r="143" spans="1:7" ht="12.75">
      <c r="A143" s="168" t="s">
        <v>229</v>
      </c>
      <c r="B143" s="166"/>
      <c r="C143" s="166"/>
      <c r="D143" s="166"/>
      <c r="E143" s="166"/>
      <c r="F143" s="166"/>
      <c r="G143" s="52"/>
    </row>
    <row r="144" spans="1:7" ht="12.75">
      <c r="A144" s="168" t="s">
        <v>32</v>
      </c>
      <c r="B144" s="166"/>
      <c r="C144" s="166"/>
      <c r="D144" s="166"/>
      <c r="E144" s="166"/>
      <c r="F144" s="166"/>
      <c r="G144" s="52"/>
    </row>
    <row r="145" spans="1:6" ht="12.75">
      <c r="A145" s="51"/>
      <c r="B145" s="51"/>
      <c r="C145" s="51"/>
      <c r="E145" s="51"/>
      <c r="F145" s="51"/>
    </row>
    <row r="146" spans="1:6" ht="12.75">
      <c r="A146" s="239" t="s">
        <v>67</v>
      </c>
      <c r="B146" s="239"/>
      <c r="C146" s="239"/>
      <c r="D146" s="239"/>
      <c r="E146" s="239"/>
      <c r="F146" s="239"/>
    </row>
    <row r="147" spans="1:6" ht="27" customHeight="1">
      <c r="A147" s="236" t="s">
        <v>11</v>
      </c>
      <c r="B147" s="236"/>
      <c r="C147" s="236"/>
      <c r="D147" s="236"/>
      <c r="E147" s="236"/>
      <c r="F147" s="236"/>
    </row>
    <row r="148" spans="1:6" ht="10.5" customHeight="1">
      <c r="A148" s="69"/>
      <c r="B148" s="69"/>
      <c r="C148" s="69"/>
      <c r="D148" s="69"/>
      <c r="E148" s="69"/>
      <c r="F148" s="210"/>
    </row>
    <row r="149" spans="1:6" ht="50.25" customHeight="1">
      <c r="A149" s="247" t="s">
        <v>42</v>
      </c>
      <c r="B149" s="247"/>
      <c r="C149" s="247"/>
      <c r="D149" s="247"/>
      <c r="E149" s="247"/>
      <c r="F149" s="247"/>
    </row>
    <row r="150" spans="1:6" ht="12.75">
      <c r="A150" s="236"/>
      <c r="B150" s="236"/>
      <c r="C150" s="236"/>
      <c r="D150" s="236"/>
      <c r="E150" s="236"/>
      <c r="F150" s="236"/>
    </row>
    <row r="151" spans="1:6" ht="12.75">
      <c r="A151" s="209" t="s">
        <v>232</v>
      </c>
      <c r="B151" s="231" t="s">
        <v>35</v>
      </c>
      <c r="C151" s="231"/>
      <c r="D151" s="231"/>
      <c r="E151" s="231"/>
      <c r="F151" s="231"/>
    </row>
    <row r="152" spans="1:6" ht="12.75">
      <c r="A152" s="241" t="s">
        <v>34</v>
      </c>
      <c r="B152" s="241"/>
      <c r="C152" s="241"/>
      <c r="D152" s="241"/>
      <c r="E152" s="241"/>
      <c r="F152" s="241"/>
    </row>
    <row r="153" spans="1:6" ht="13.5">
      <c r="A153" s="69" t="s">
        <v>4</v>
      </c>
      <c r="B153" s="69"/>
      <c r="C153" s="69"/>
      <c r="D153" s="69"/>
      <c r="E153" s="69"/>
      <c r="F153" s="210"/>
    </row>
    <row r="154" spans="1:6" ht="12.75" customHeight="1">
      <c r="A154" s="69" t="s">
        <v>235</v>
      </c>
      <c r="B154" s="69"/>
      <c r="C154" s="69"/>
      <c r="D154" s="69"/>
      <c r="E154" s="69"/>
      <c r="F154" s="210"/>
    </row>
    <row r="155" spans="1:6" ht="13.5">
      <c r="A155" s="69" t="s">
        <v>7</v>
      </c>
      <c r="B155" s="69"/>
      <c r="C155" s="69"/>
      <c r="D155" s="69"/>
      <c r="E155" s="69"/>
      <c r="F155" s="210"/>
    </row>
    <row r="156" spans="1:6" ht="13.5">
      <c r="A156" s="69" t="s">
        <v>38</v>
      </c>
      <c r="B156" s="69"/>
      <c r="C156" s="69"/>
      <c r="D156" s="69"/>
      <c r="E156" s="69"/>
      <c r="F156" s="210"/>
    </row>
    <row r="157" spans="1:6" ht="13.5">
      <c r="A157" s="69" t="s">
        <v>39</v>
      </c>
      <c r="B157" s="69"/>
      <c r="C157" s="69"/>
      <c r="D157" s="69"/>
      <c r="E157" s="69"/>
      <c r="F157" s="210"/>
    </row>
    <row r="158" spans="1:6" ht="13.5">
      <c r="A158" s="69" t="s">
        <v>40</v>
      </c>
      <c r="B158" s="69"/>
      <c r="C158" s="69"/>
      <c r="D158" s="69"/>
      <c r="E158" s="69"/>
      <c r="F158" s="210"/>
    </row>
    <row r="159" spans="1:6" ht="12.75">
      <c r="A159" s="69" t="s">
        <v>41</v>
      </c>
      <c r="B159" s="51"/>
      <c r="C159" s="51"/>
      <c r="E159" s="51"/>
      <c r="F159" s="51"/>
    </row>
    <row r="160" spans="1:6" ht="12.75">
      <c r="A160" s="69"/>
      <c r="B160" s="51"/>
      <c r="C160" s="51"/>
      <c r="E160" s="51"/>
      <c r="F160" s="51"/>
    </row>
    <row r="161" spans="1:6" ht="45" customHeight="1">
      <c r="A161" s="247" t="s">
        <v>6</v>
      </c>
      <c r="B161" s="247"/>
      <c r="C161" s="247"/>
      <c r="D161" s="247"/>
      <c r="E161" s="247"/>
      <c r="F161" s="247"/>
    </row>
    <row r="162" spans="1:6" ht="12.75">
      <c r="A162" s="236"/>
      <c r="B162" s="236"/>
      <c r="C162" s="236"/>
      <c r="D162" s="236"/>
      <c r="E162" s="236"/>
      <c r="F162" s="236"/>
    </row>
    <row r="163" spans="1:6" ht="12.75">
      <c r="A163" s="209" t="s">
        <v>232</v>
      </c>
      <c r="B163" s="231" t="s">
        <v>15</v>
      </c>
      <c r="C163" s="231"/>
      <c r="D163" s="231"/>
      <c r="E163" s="231"/>
      <c r="F163" s="231"/>
    </row>
    <row r="164" spans="1:6" ht="27" customHeight="1">
      <c r="A164" s="241" t="s">
        <v>14</v>
      </c>
      <c r="B164" s="241"/>
      <c r="C164" s="241"/>
      <c r="D164" s="241"/>
      <c r="E164" s="241"/>
      <c r="F164" s="241"/>
    </row>
    <row r="165" spans="1:6" ht="13.5">
      <c r="A165" s="69" t="s">
        <v>16</v>
      </c>
      <c r="B165" s="69"/>
      <c r="C165" s="69"/>
      <c r="D165" s="69"/>
      <c r="E165" s="69"/>
      <c r="F165" s="210"/>
    </row>
    <row r="166" spans="1:6" ht="13.5">
      <c r="A166" s="69" t="s">
        <v>235</v>
      </c>
      <c r="B166" s="69"/>
      <c r="C166" s="69"/>
      <c r="D166" s="69"/>
      <c r="E166" s="69"/>
      <c r="F166" s="210"/>
    </row>
    <row r="167" spans="1:6" ht="13.5">
      <c r="A167" s="69" t="s">
        <v>236</v>
      </c>
      <c r="B167" s="69"/>
      <c r="C167" s="69"/>
      <c r="D167" s="69"/>
      <c r="E167" s="69"/>
      <c r="F167" s="210"/>
    </row>
    <row r="168" spans="1:6" ht="13.5">
      <c r="A168" s="69" t="s">
        <v>17</v>
      </c>
      <c r="B168" s="69"/>
      <c r="C168" s="69"/>
      <c r="D168" s="69"/>
      <c r="E168" s="69"/>
      <c r="F168" s="210"/>
    </row>
    <row r="169" spans="1:6" ht="13.5">
      <c r="A169" s="69" t="s">
        <v>18</v>
      </c>
      <c r="B169" s="69"/>
      <c r="C169" s="69"/>
      <c r="D169" s="69"/>
      <c r="E169" s="69"/>
      <c r="F169" s="210"/>
    </row>
    <row r="170" spans="1:6" ht="13.5">
      <c r="A170" s="69" t="s">
        <v>19</v>
      </c>
      <c r="B170" s="69"/>
      <c r="C170" s="69"/>
      <c r="D170" s="69"/>
      <c r="E170" s="69"/>
      <c r="F170" s="210"/>
    </row>
    <row r="171" spans="1:6" ht="12.75">
      <c r="A171" s="69" t="s">
        <v>20</v>
      </c>
      <c r="B171" s="51"/>
      <c r="C171" s="51"/>
      <c r="E171" s="51"/>
      <c r="F171" s="51"/>
    </row>
    <row r="172" spans="1:6" ht="12.75">
      <c r="A172" s="69"/>
      <c r="B172" s="51"/>
      <c r="C172" s="51"/>
      <c r="E172" s="51"/>
      <c r="F172" s="51"/>
    </row>
    <row r="173" spans="1:6" ht="28.5" customHeight="1">
      <c r="A173" s="236" t="s">
        <v>5</v>
      </c>
      <c r="B173" s="236"/>
      <c r="C173" s="236"/>
      <c r="D173" s="236"/>
      <c r="E173" s="236"/>
      <c r="F173" s="236"/>
    </row>
    <row r="174" spans="1:6" ht="12.75">
      <c r="A174" s="69"/>
      <c r="B174" s="51"/>
      <c r="C174" s="51"/>
      <c r="E174" s="51"/>
      <c r="F174" s="51"/>
    </row>
    <row r="175" spans="1:6" ht="12.75">
      <c r="A175" s="239" t="s">
        <v>69</v>
      </c>
      <c r="B175" s="239"/>
      <c r="C175" s="239"/>
      <c r="D175" s="239"/>
      <c r="E175" s="239"/>
      <c r="F175" s="239"/>
    </row>
    <row r="176" spans="1:6" ht="12.75">
      <c r="A176" s="233" t="s">
        <v>71</v>
      </c>
      <c r="B176" s="233"/>
      <c r="C176" s="233"/>
      <c r="D176" s="233"/>
      <c r="E176" s="233"/>
      <c r="F176" s="233"/>
    </row>
    <row r="177" spans="1:6" ht="12.75">
      <c r="A177" s="242" t="s">
        <v>76</v>
      </c>
      <c r="B177" s="242"/>
      <c r="C177" s="242"/>
      <c r="D177" s="242"/>
      <c r="E177" s="242"/>
      <c r="F177" s="242"/>
    </row>
    <row r="178" spans="1:6" ht="12.75">
      <c r="A178" s="247" t="s">
        <v>73</v>
      </c>
      <c r="B178" s="247"/>
      <c r="C178" s="247"/>
      <c r="D178" s="247"/>
      <c r="E178" s="247"/>
      <c r="F178" s="247"/>
    </row>
    <row r="179" spans="1:6" ht="12.75">
      <c r="A179" s="51"/>
      <c r="B179" s="51"/>
      <c r="C179" s="51"/>
      <c r="E179" s="51"/>
      <c r="F179" s="51"/>
    </row>
    <row r="180" spans="1:6" ht="12.75">
      <c r="A180" s="51"/>
      <c r="B180" s="51"/>
      <c r="C180" s="51"/>
      <c r="E180" s="51"/>
      <c r="F180" s="51"/>
    </row>
    <row r="181" spans="1:6" ht="12.75">
      <c r="A181" s="51"/>
      <c r="B181" s="51"/>
      <c r="C181" s="51"/>
      <c r="E181" s="51"/>
      <c r="F181" s="51"/>
    </row>
  </sheetData>
  <mergeCells count="35">
    <mergeCell ref="B151:F151"/>
    <mergeCell ref="A6:F6"/>
    <mergeCell ref="A7:F7"/>
    <mergeCell ref="A8:E8"/>
    <mergeCell ref="A116:F116"/>
    <mergeCell ref="C129:C130"/>
    <mergeCell ref="A88:F88"/>
    <mergeCell ref="A9:E9"/>
    <mergeCell ref="A51:E51"/>
    <mergeCell ref="A87:F87"/>
    <mergeCell ref="A149:F149"/>
    <mergeCell ref="C119:C120"/>
    <mergeCell ref="D119:D120"/>
    <mergeCell ref="A150:F150"/>
    <mergeCell ref="A1:F1"/>
    <mergeCell ref="A2:F2"/>
    <mergeCell ref="A3:F3"/>
    <mergeCell ref="A4:F4"/>
    <mergeCell ref="A35:E35"/>
    <mergeCell ref="A76:E76"/>
    <mergeCell ref="A173:F173"/>
    <mergeCell ref="A176:F176"/>
    <mergeCell ref="A152:F152"/>
    <mergeCell ref="A128:F128"/>
    <mergeCell ref="D129:D130"/>
    <mergeCell ref="A117:F117"/>
    <mergeCell ref="A146:F146"/>
    <mergeCell ref="A147:F147"/>
    <mergeCell ref="A177:F177"/>
    <mergeCell ref="A178:F178"/>
    <mergeCell ref="A175:F175"/>
    <mergeCell ref="A161:F161"/>
    <mergeCell ref="A162:F162"/>
    <mergeCell ref="B163:F163"/>
    <mergeCell ref="A164:F164"/>
  </mergeCells>
  <printOptions/>
  <pageMargins left="0.7874015748031497" right="0.38" top="0.51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  <rowBreaks count="1" manualBreakCount="1">
    <brk id="11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43" t="s">
        <v>126</v>
      </c>
      <c r="B1" s="243"/>
      <c r="C1" s="243"/>
      <c r="D1" s="243"/>
      <c r="E1" s="243"/>
      <c r="F1" s="243"/>
    </row>
    <row r="2" spans="1:6" ht="12.75">
      <c r="A2" s="243" t="s">
        <v>51</v>
      </c>
      <c r="B2" s="243"/>
      <c r="C2" s="243"/>
      <c r="D2" s="243"/>
      <c r="E2" s="243"/>
      <c r="F2" s="243"/>
    </row>
    <row r="3" spans="1:6" ht="12.75">
      <c r="A3" s="243" t="s">
        <v>127</v>
      </c>
      <c r="B3" s="243"/>
      <c r="C3" s="243"/>
      <c r="D3" s="243"/>
      <c r="E3" s="243"/>
      <c r="F3" s="243"/>
    </row>
    <row r="4" spans="1:6" ht="12.75">
      <c r="A4" s="56"/>
      <c r="B4" s="47"/>
      <c r="C4" s="57"/>
      <c r="D4" s="46"/>
      <c r="E4" s="3"/>
      <c r="F4" s="58"/>
    </row>
    <row r="5" spans="1:6" ht="12.75">
      <c r="A5" s="244" t="s">
        <v>84</v>
      </c>
      <c r="B5" s="244"/>
      <c r="C5" s="244"/>
      <c r="D5" s="244"/>
      <c r="E5" s="244"/>
      <c r="F5" s="244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45" t="s">
        <v>192</v>
      </c>
      <c r="B7" s="245"/>
      <c r="C7" s="245"/>
      <c r="D7" s="245"/>
      <c r="E7" s="245"/>
      <c r="F7" s="245"/>
    </row>
    <row r="8" spans="1:6" ht="12.75">
      <c r="A8" s="59"/>
      <c r="B8" s="59"/>
      <c r="C8" s="100"/>
      <c r="D8" s="59"/>
      <c r="E8" s="59"/>
      <c r="F8" s="59"/>
    </row>
    <row r="9" spans="1:6" ht="12.75">
      <c r="A9" s="246" t="s">
        <v>53</v>
      </c>
      <c r="B9" s="246"/>
      <c r="C9" s="246"/>
      <c r="D9" s="246"/>
      <c r="E9" s="246"/>
      <c r="F9" s="246"/>
    </row>
    <row r="10" spans="1:5" ht="12.75">
      <c r="A10" s="238" t="s">
        <v>128</v>
      </c>
      <c r="B10" s="238"/>
      <c r="C10" s="238"/>
      <c r="D10" s="238"/>
      <c r="E10" s="238"/>
    </row>
    <row r="11" spans="1:5" ht="12.75">
      <c r="A11" s="240" t="s">
        <v>57</v>
      </c>
      <c r="B11" s="240"/>
      <c r="C11" s="240"/>
      <c r="D11" s="240"/>
      <c r="E11" s="240"/>
    </row>
    <row r="12" spans="1:6" s="112" customFormat="1" ht="13.5">
      <c r="A12" s="107" t="s">
        <v>81</v>
      </c>
      <c r="B12" s="107" t="s">
        <v>82</v>
      </c>
      <c r="C12" s="110" t="s">
        <v>83</v>
      </c>
      <c r="D12" s="108" t="s">
        <v>55</v>
      </c>
      <c r="E12" s="52" t="s">
        <v>56</v>
      </c>
      <c r="F12" s="111"/>
    </row>
    <row r="13" spans="1:6" s="44" customFormat="1" ht="12.75">
      <c r="A13" s="64">
        <v>900</v>
      </c>
      <c r="B13" s="64"/>
      <c r="C13" s="65"/>
      <c r="D13" s="19" t="s">
        <v>58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189</v>
      </c>
      <c r="E14" s="49">
        <f>E15</f>
        <v>6100</v>
      </c>
    </row>
    <row r="15" spans="1:6" ht="12.75">
      <c r="A15" s="70"/>
      <c r="B15" s="70"/>
      <c r="C15" s="17"/>
      <c r="D15" s="18" t="s">
        <v>190</v>
      </c>
      <c r="E15" s="73">
        <v>6100</v>
      </c>
      <c r="F15" s="52" t="s">
        <v>188</v>
      </c>
    </row>
    <row r="16" spans="1:5" ht="12.75">
      <c r="A16" s="11">
        <v>921</v>
      </c>
      <c r="B16" s="11"/>
      <c r="C16" s="12"/>
      <c r="D16" s="75" t="s">
        <v>104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117</v>
      </c>
      <c r="E17" s="85">
        <f>E18</f>
        <v>63729.3</v>
      </c>
    </row>
    <row r="18" spans="1:8" ht="12.75">
      <c r="A18" s="78"/>
      <c r="B18" s="78"/>
      <c r="C18" s="17" t="s">
        <v>85</v>
      </c>
      <c r="D18" s="18" t="s">
        <v>87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40" t="s">
        <v>59</v>
      </c>
      <c r="B20" s="240"/>
      <c r="C20" s="240"/>
      <c r="D20" s="240"/>
      <c r="E20" s="240"/>
      <c r="H20" s="45"/>
    </row>
    <row r="21" spans="1:8" ht="13.5">
      <c r="A21" s="107" t="s">
        <v>81</v>
      </c>
      <c r="B21" s="107" t="s">
        <v>82</v>
      </c>
      <c r="C21" s="110" t="s">
        <v>83</v>
      </c>
      <c r="D21" s="108" t="s">
        <v>55</v>
      </c>
      <c r="E21" s="52" t="s">
        <v>56</v>
      </c>
      <c r="H21" s="45"/>
    </row>
    <row r="22" spans="1:8" ht="12.75">
      <c r="A22" s="75">
        <v>801</v>
      </c>
      <c r="B22" s="75"/>
      <c r="C22" s="76"/>
      <c r="D22" s="75" t="s">
        <v>60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72</v>
      </c>
      <c r="E23" s="49">
        <f>E25</f>
        <v>13400</v>
      </c>
      <c r="H23" s="45"/>
    </row>
    <row r="24" spans="1:8" ht="12.75">
      <c r="A24" s="48"/>
      <c r="B24" s="48"/>
      <c r="C24" s="60" t="s">
        <v>186</v>
      </c>
      <c r="D24" s="77" t="s">
        <v>92</v>
      </c>
      <c r="E24" s="49"/>
      <c r="H24" s="45"/>
    </row>
    <row r="25" spans="1:8" ht="13.5">
      <c r="A25" s="127"/>
      <c r="B25" s="127"/>
      <c r="C25" s="70">
        <v>4270</v>
      </c>
      <c r="D25" s="86" t="s">
        <v>111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86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186</v>
      </c>
      <c r="D28" s="156" t="s">
        <v>92</v>
      </c>
      <c r="E28" s="73"/>
      <c r="H28" s="45"/>
    </row>
    <row r="29" spans="1:8" ht="12.75">
      <c r="A29" s="64">
        <v>900</v>
      </c>
      <c r="B29" s="64"/>
      <c r="C29" s="65"/>
      <c r="D29" s="19" t="s">
        <v>58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189</v>
      </c>
      <c r="E30" s="49">
        <f>E31</f>
        <v>6100</v>
      </c>
      <c r="H30" s="45"/>
    </row>
    <row r="31" spans="1:8" ht="12.75">
      <c r="A31" s="70"/>
      <c r="B31" s="70"/>
      <c r="C31" s="71" t="s">
        <v>74</v>
      </c>
      <c r="D31" s="72" t="s">
        <v>75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104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117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115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40" t="s">
        <v>106</v>
      </c>
      <c r="B36" s="240"/>
      <c r="C36" s="240"/>
      <c r="D36" s="240"/>
      <c r="E36" s="240"/>
    </row>
    <row r="37" spans="1:5" ht="13.5">
      <c r="A37" s="107" t="s">
        <v>81</v>
      </c>
      <c r="B37" s="107" t="s">
        <v>82</v>
      </c>
      <c r="C37" s="110" t="s">
        <v>83</v>
      </c>
      <c r="D37" s="108" t="s">
        <v>55</v>
      </c>
      <c r="E37" s="52" t="s">
        <v>56</v>
      </c>
    </row>
    <row r="38" spans="1:5" ht="12.75">
      <c r="A38" s="75">
        <v>801</v>
      </c>
      <c r="B38" s="75"/>
      <c r="C38" s="76"/>
      <c r="D38" s="75" t="s">
        <v>60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72</v>
      </c>
      <c r="E39" s="49">
        <f>E40</f>
        <v>935232</v>
      </c>
    </row>
    <row r="40" spans="1:5" ht="13.5">
      <c r="A40" s="127"/>
      <c r="B40" s="127"/>
      <c r="C40" s="71" t="s">
        <v>105</v>
      </c>
      <c r="D40" s="128" t="s">
        <v>124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104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117</v>
      </c>
      <c r="E42" s="49">
        <f>E43</f>
        <v>80213</v>
      </c>
      <c r="F42" s="74"/>
    </row>
    <row r="43" spans="1:6" ht="12.75">
      <c r="A43" s="16"/>
      <c r="B43" s="16"/>
      <c r="C43" s="17" t="s">
        <v>85</v>
      </c>
      <c r="D43" s="18" t="s">
        <v>87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40" t="s">
        <v>129</v>
      </c>
      <c r="B45" s="240"/>
      <c r="C45" s="240"/>
      <c r="D45" s="240"/>
      <c r="E45" s="240"/>
      <c r="F45" s="106"/>
      <c r="G45" s="15"/>
    </row>
    <row r="46" spans="1:7" ht="13.5">
      <c r="A46" s="107" t="s">
        <v>81</v>
      </c>
      <c r="B46" s="107" t="s">
        <v>82</v>
      </c>
      <c r="C46" s="110" t="s">
        <v>83</v>
      </c>
      <c r="D46" s="108" t="s">
        <v>55</v>
      </c>
      <c r="E46" s="52" t="s">
        <v>56</v>
      </c>
      <c r="F46" s="106"/>
      <c r="G46" s="15"/>
    </row>
    <row r="47" spans="1:7" ht="12.75">
      <c r="A47" s="75">
        <v>801</v>
      </c>
      <c r="B47" s="75"/>
      <c r="C47" s="76"/>
      <c r="D47" s="75" t="s">
        <v>60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72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77</v>
      </c>
      <c r="D49" s="4" t="s">
        <v>70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121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122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123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104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117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70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130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39" t="s">
        <v>61</v>
      </c>
      <c r="B58" s="239"/>
      <c r="C58" s="239"/>
      <c r="D58" s="239"/>
      <c r="E58" s="239"/>
      <c r="F58" s="239"/>
      <c r="G58" s="15"/>
    </row>
    <row r="59" spans="1:7" ht="12.75">
      <c r="A59" s="238" t="s">
        <v>62</v>
      </c>
      <c r="B59" s="238"/>
      <c r="C59" s="238"/>
      <c r="D59" s="238"/>
      <c r="E59" s="238"/>
      <c r="F59" s="238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37" t="s">
        <v>103</v>
      </c>
      <c r="B61" s="237"/>
      <c r="C61" s="237"/>
      <c r="D61" s="237"/>
      <c r="E61" s="90"/>
      <c r="F61" s="50"/>
      <c r="G61" s="15"/>
    </row>
    <row r="62" spans="1:7" ht="12.75">
      <c r="A62" s="91" t="s">
        <v>54</v>
      </c>
      <c r="B62" s="91" t="s">
        <v>66</v>
      </c>
      <c r="C62" s="91" t="s">
        <v>52</v>
      </c>
      <c r="D62" s="55" t="s">
        <v>55</v>
      </c>
      <c r="E62" s="90" t="s">
        <v>63</v>
      </c>
      <c r="F62" s="92" t="s">
        <v>64</v>
      </c>
      <c r="G62" s="15"/>
    </row>
    <row r="63" spans="1:7" ht="12.75">
      <c r="A63" s="81">
        <v>921</v>
      </c>
      <c r="B63" s="75"/>
      <c r="C63" s="82"/>
      <c r="D63" s="75" t="s">
        <v>104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117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110</v>
      </c>
      <c r="D65" s="15" t="s">
        <v>93</v>
      </c>
      <c r="E65" s="49"/>
      <c r="F65" s="157">
        <v>8810.9</v>
      </c>
      <c r="G65" s="15"/>
    </row>
    <row r="66" spans="1:7" ht="12.75">
      <c r="A66" s="125"/>
      <c r="B66" s="78"/>
      <c r="C66" s="71" t="s">
        <v>191</v>
      </c>
      <c r="D66" s="18" t="s">
        <v>93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37" t="s">
        <v>68</v>
      </c>
      <c r="B68" s="237"/>
      <c r="C68" s="237"/>
      <c r="D68" s="237"/>
      <c r="E68" s="90"/>
      <c r="F68" s="50"/>
      <c r="G68" s="15"/>
    </row>
    <row r="69" spans="1:7" ht="12.75">
      <c r="A69" s="91" t="s">
        <v>54</v>
      </c>
      <c r="B69" s="91" t="s">
        <v>66</v>
      </c>
      <c r="C69" s="91" t="s">
        <v>52</v>
      </c>
      <c r="D69" s="55" t="s">
        <v>55</v>
      </c>
      <c r="E69" s="90" t="s">
        <v>63</v>
      </c>
      <c r="F69" s="92" t="s">
        <v>64</v>
      </c>
      <c r="G69" s="15"/>
    </row>
    <row r="70" spans="1:7" ht="12.75">
      <c r="A70" s="104">
        <v>600</v>
      </c>
      <c r="B70" s="104"/>
      <c r="C70" s="104"/>
      <c r="D70" s="105" t="s">
        <v>78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79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111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70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132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70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133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107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134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75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70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135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136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137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138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70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139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140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58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80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77</v>
      </c>
      <c r="D90" s="4" t="s">
        <v>70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187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113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77</v>
      </c>
      <c r="D93" s="69" t="s">
        <v>70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114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104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117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112</v>
      </c>
      <c r="D97" s="93" t="s">
        <v>75</v>
      </c>
      <c r="E97" s="49"/>
      <c r="F97" s="49">
        <v>8810.9</v>
      </c>
      <c r="G97" s="15"/>
    </row>
    <row r="98" spans="1:7" ht="12.75">
      <c r="A98" s="53"/>
      <c r="B98" s="53"/>
      <c r="C98" s="68" t="s">
        <v>116</v>
      </c>
      <c r="D98" s="93" t="s">
        <v>75</v>
      </c>
      <c r="E98" s="49">
        <v>8810.9</v>
      </c>
      <c r="F98" s="49"/>
      <c r="G98" s="15"/>
    </row>
    <row r="99" spans="1:7" ht="12.75">
      <c r="A99" s="53"/>
      <c r="B99" s="53"/>
      <c r="C99" s="68" t="s">
        <v>101</v>
      </c>
      <c r="D99" s="69" t="s">
        <v>70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130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120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101</v>
      </c>
      <c r="D102" s="69" t="s">
        <v>70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131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52" t="s">
        <v>65</v>
      </c>
      <c r="B105" s="252"/>
      <c r="C105" s="252"/>
      <c r="D105" s="252"/>
      <c r="E105" s="252"/>
      <c r="F105" s="252"/>
    </row>
    <row r="106" spans="1:6" s="15" customFormat="1" ht="32.25" customHeight="1">
      <c r="A106" s="250" t="s">
        <v>148</v>
      </c>
      <c r="B106" s="250"/>
      <c r="C106" s="250"/>
      <c r="D106" s="250"/>
      <c r="E106" s="250"/>
      <c r="F106" s="250"/>
    </row>
    <row r="107" spans="2:6" s="15" customFormat="1" ht="12.75">
      <c r="B107" s="8"/>
      <c r="C107" s="251" t="s">
        <v>96</v>
      </c>
      <c r="D107" s="251"/>
      <c r="E107" s="8" t="s">
        <v>63</v>
      </c>
      <c r="F107" s="10"/>
    </row>
    <row r="108" spans="2:6" s="15" customFormat="1" ht="12.75">
      <c r="B108" s="133"/>
      <c r="C108" s="134" t="s">
        <v>141</v>
      </c>
      <c r="D108" s="135" t="s">
        <v>143</v>
      </c>
      <c r="E108" s="28"/>
      <c r="F108" s="8"/>
    </row>
    <row r="109" spans="2:6" s="15" customFormat="1" ht="12.75">
      <c r="B109" s="133"/>
      <c r="C109" s="134" t="s">
        <v>142</v>
      </c>
      <c r="D109" s="135" t="s">
        <v>144</v>
      </c>
      <c r="E109" s="136"/>
      <c r="F109" s="10"/>
    </row>
    <row r="110" spans="1:6" s="15" customFormat="1" ht="12.75">
      <c r="A110" s="8"/>
      <c r="B110" s="8"/>
      <c r="C110" s="251" t="s">
        <v>68</v>
      </c>
      <c r="D110" s="251"/>
      <c r="E110" s="8" t="s">
        <v>63</v>
      </c>
      <c r="F110" s="10"/>
    </row>
    <row r="111" spans="2:6" s="15" customFormat="1" ht="12.75">
      <c r="B111" s="133"/>
      <c r="C111" s="134" t="s">
        <v>141</v>
      </c>
      <c r="D111" s="135" t="s">
        <v>145</v>
      </c>
      <c r="E111" s="28"/>
      <c r="F111" s="10"/>
    </row>
    <row r="112" spans="2:6" s="15" customFormat="1" ht="12.75">
      <c r="B112" s="133"/>
      <c r="C112" s="134" t="s">
        <v>142</v>
      </c>
      <c r="D112" s="135" t="s">
        <v>146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52" t="s">
        <v>67</v>
      </c>
      <c r="B114" s="252"/>
      <c r="C114" s="252"/>
      <c r="D114" s="252"/>
      <c r="E114" s="252"/>
      <c r="F114" s="252"/>
    </row>
    <row r="115" spans="1:6" s="15" customFormat="1" ht="24.75" customHeight="1">
      <c r="A115" s="250" t="s">
        <v>147</v>
      </c>
      <c r="B115" s="250"/>
      <c r="C115" s="250"/>
      <c r="D115" s="250"/>
      <c r="E115" s="250"/>
      <c r="F115" s="250"/>
    </row>
    <row r="116" spans="2:6" s="15" customFormat="1" ht="12.75">
      <c r="B116" s="8"/>
      <c r="C116" s="251" t="s">
        <v>96</v>
      </c>
      <c r="D116" s="251"/>
      <c r="E116" s="8"/>
      <c r="F116" s="10"/>
    </row>
    <row r="117" spans="2:6" s="15" customFormat="1" ht="12.75">
      <c r="B117" s="8"/>
      <c r="C117" s="33" t="s">
        <v>89</v>
      </c>
      <c r="D117" s="138" t="s">
        <v>55</v>
      </c>
      <c r="E117" s="139" t="s">
        <v>63</v>
      </c>
      <c r="F117" s="10"/>
    </row>
    <row r="118" spans="2:6" s="15" customFormat="1" ht="12.75">
      <c r="B118" s="8"/>
      <c r="C118" s="35" t="s">
        <v>141</v>
      </c>
      <c r="D118" s="35" t="s">
        <v>159</v>
      </c>
      <c r="E118" s="29"/>
      <c r="F118" s="10"/>
    </row>
    <row r="119" spans="2:6" s="15" customFormat="1" ht="12.75">
      <c r="B119" s="8"/>
      <c r="C119" s="35" t="s">
        <v>142</v>
      </c>
      <c r="D119" s="35" t="s">
        <v>160</v>
      </c>
      <c r="E119" s="29">
        <v>40000</v>
      </c>
      <c r="F119" s="10"/>
    </row>
    <row r="120" spans="2:6" s="15" customFormat="1" ht="12.75">
      <c r="B120" s="8"/>
      <c r="C120" s="35" t="s">
        <v>149</v>
      </c>
      <c r="D120" s="35" t="s">
        <v>161</v>
      </c>
      <c r="E120" s="29"/>
      <c r="F120" s="10"/>
    </row>
    <row r="121" spans="2:6" s="15" customFormat="1" ht="12.75">
      <c r="B121" s="8"/>
      <c r="C121" s="35" t="s">
        <v>150</v>
      </c>
      <c r="D121" s="35" t="s">
        <v>162</v>
      </c>
      <c r="E121" s="29"/>
      <c r="F121" s="10"/>
    </row>
    <row r="122" spans="2:6" s="15" customFormat="1" ht="12.75">
      <c r="B122" s="8"/>
      <c r="C122" s="35" t="s">
        <v>151</v>
      </c>
      <c r="D122" s="35" t="s">
        <v>163</v>
      </c>
      <c r="E122" s="29"/>
      <c r="F122" s="10"/>
    </row>
    <row r="123" spans="2:6" s="15" customFormat="1" ht="12.75">
      <c r="B123" s="8"/>
      <c r="C123" s="35" t="s">
        <v>152</v>
      </c>
      <c r="D123" s="35" t="s">
        <v>164</v>
      </c>
      <c r="E123" s="29"/>
      <c r="F123" s="10"/>
    </row>
    <row r="124" spans="2:6" s="15" customFormat="1" ht="12.75">
      <c r="B124" s="8"/>
      <c r="C124" s="35" t="s">
        <v>153</v>
      </c>
      <c r="D124" s="35" t="s">
        <v>170</v>
      </c>
      <c r="E124" s="29"/>
      <c r="F124" s="10"/>
    </row>
    <row r="125" spans="2:6" s="15" customFormat="1" ht="12.75">
      <c r="B125" s="8"/>
      <c r="C125" s="35" t="s">
        <v>154</v>
      </c>
      <c r="D125" s="35" t="s">
        <v>165</v>
      </c>
      <c r="E125" s="29"/>
      <c r="F125" s="10"/>
    </row>
    <row r="126" spans="2:6" s="15" customFormat="1" ht="12.75">
      <c r="B126" s="8"/>
      <c r="C126" s="35" t="s">
        <v>155</v>
      </c>
      <c r="D126" s="35" t="s">
        <v>166</v>
      </c>
      <c r="E126" s="29"/>
      <c r="F126" s="10"/>
    </row>
    <row r="127" spans="2:6" s="15" customFormat="1" ht="12.75">
      <c r="B127" s="8"/>
      <c r="C127" s="35" t="s">
        <v>156</v>
      </c>
      <c r="D127" s="35" t="s">
        <v>167</v>
      </c>
      <c r="E127" s="29"/>
      <c r="F127" s="10"/>
    </row>
    <row r="128" spans="2:6" s="15" customFormat="1" ht="12.75">
      <c r="B128" s="8"/>
      <c r="C128" s="35" t="s">
        <v>157</v>
      </c>
      <c r="D128" s="35" t="s">
        <v>168</v>
      </c>
      <c r="E128" s="29"/>
      <c r="F128" s="10"/>
    </row>
    <row r="129" spans="2:6" s="15" customFormat="1" ht="12.75">
      <c r="B129" s="8"/>
      <c r="C129" s="35" t="s">
        <v>158</v>
      </c>
      <c r="D129" s="35" t="s">
        <v>169</v>
      </c>
      <c r="E129" s="29"/>
      <c r="F129" s="10"/>
    </row>
    <row r="130" spans="2:6" s="15" customFormat="1" ht="25.5">
      <c r="B130" s="8"/>
      <c r="C130" s="35" t="s">
        <v>171</v>
      </c>
      <c r="D130" s="153" t="s">
        <v>172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91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68</v>
      </c>
      <c r="D133" s="32"/>
      <c r="E133" s="137"/>
      <c r="F133" s="10"/>
    </row>
    <row r="134" spans="2:6" s="15" customFormat="1" ht="12.75">
      <c r="B134" s="8"/>
      <c r="C134" s="143" t="s">
        <v>89</v>
      </c>
      <c r="D134" s="143" t="s">
        <v>55</v>
      </c>
      <c r="E134" s="139" t="s">
        <v>90</v>
      </c>
      <c r="F134" s="10"/>
    </row>
    <row r="135" spans="2:6" s="15" customFormat="1" ht="12.75">
      <c r="B135" s="8"/>
      <c r="C135" s="30" t="s">
        <v>141</v>
      </c>
      <c r="D135" s="35" t="s">
        <v>173</v>
      </c>
      <c r="E135" s="34"/>
      <c r="F135" s="10"/>
    </row>
    <row r="136" spans="2:6" s="15" customFormat="1" ht="12.75">
      <c r="B136" s="8"/>
      <c r="C136" s="147" t="s">
        <v>142</v>
      </c>
      <c r="D136" s="35" t="s">
        <v>174</v>
      </c>
      <c r="E136" s="29">
        <v>40000</v>
      </c>
      <c r="F136" s="10"/>
    </row>
    <row r="137" spans="2:6" s="15" customFormat="1" ht="12.75">
      <c r="B137" s="8"/>
      <c r="C137" s="147" t="s">
        <v>149</v>
      </c>
      <c r="D137" s="35" t="s">
        <v>175</v>
      </c>
      <c r="E137" s="29"/>
      <c r="F137" s="10"/>
    </row>
    <row r="138" spans="2:6" s="15" customFormat="1" ht="12.75">
      <c r="B138" s="8"/>
      <c r="C138" s="147" t="s">
        <v>150</v>
      </c>
      <c r="D138" s="35" t="s">
        <v>176</v>
      </c>
      <c r="E138" s="29"/>
      <c r="F138" s="10"/>
    </row>
    <row r="139" spans="2:6" s="15" customFormat="1" ht="12.75">
      <c r="B139" s="8"/>
      <c r="C139" s="147" t="s">
        <v>151</v>
      </c>
      <c r="D139" s="35" t="s">
        <v>177</v>
      </c>
      <c r="E139" s="29"/>
      <c r="F139" s="10"/>
    </row>
    <row r="140" spans="2:6" s="15" customFormat="1" ht="12.75">
      <c r="B140" s="8"/>
      <c r="C140" s="147" t="s">
        <v>152</v>
      </c>
      <c r="D140" s="35" t="s">
        <v>178</v>
      </c>
      <c r="E140" s="29"/>
      <c r="F140" s="10"/>
    </row>
    <row r="141" spans="2:6" s="15" customFormat="1" ht="12.75">
      <c r="B141" s="8"/>
      <c r="C141" s="147" t="s">
        <v>153</v>
      </c>
      <c r="D141" s="35" t="s">
        <v>179</v>
      </c>
      <c r="E141" s="29"/>
      <c r="F141" s="10"/>
    </row>
    <row r="142" spans="2:6" s="15" customFormat="1" ht="12.75">
      <c r="B142" s="8"/>
      <c r="C142" s="147" t="s">
        <v>154</v>
      </c>
      <c r="D142" s="35" t="s">
        <v>180</v>
      </c>
      <c r="E142" s="29"/>
      <c r="F142" s="10"/>
    </row>
    <row r="143" spans="2:6" s="15" customFormat="1" ht="12.75">
      <c r="B143" s="8"/>
      <c r="C143" s="147" t="s">
        <v>155</v>
      </c>
      <c r="D143" s="35" t="s">
        <v>181</v>
      </c>
      <c r="E143" s="29"/>
      <c r="F143" s="10"/>
    </row>
    <row r="144" spans="2:6" s="15" customFormat="1" ht="12.75">
      <c r="B144" s="8"/>
      <c r="C144" s="147" t="s">
        <v>156</v>
      </c>
      <c r="D144" s="35" t="s">
        <v>182</v>
      </c>
      <c r="E144" s="29"/>
      <c r="F144" s="10"/>
    </row>
    <row r="145" spans="2:6" s="15" customFormat="1" ht="12.75">
      <c r="B145" s="8"/>
      <c r="C145" s="147" t="s">
        <v>157</v>
      </c>
      <c r="D145" s="35" t="s">
        <v>183</v>
      </c>
      <c r="E145" s="29"/>
      <c r="F145" s="10"/>
    </row>
    <row r="146" spans="2:6" s="15" customFormat="1" ht="12.75">
      <c r="B146" s="8"/>
      <c r="C146" s="122" t="s">
        <v>158</v>
      </c>
      <c r="D146" s="36" t="s">
        <v>184</v>
      </c>
      <c r="E146" s="31"/>
      <c r="F146" s="10"/>
    </row>
    <row r="147" spans="2:6" s="15" customFormat="1" ht="25.5">
      <c r="B147" s="8"/>
      <c r="C147" s="122" t="s">
        <v>171</v>
      </c>
      <c r="D147" s="36" t="s">
        <v>185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70</v>
      </c>
      <c r="E148" s="145"/>
      <c r="F148" s="10"/>
    </row>
    <row r="149" spans="2:6" s="15" customFormat="1" ht="12.75">
      <c r="B149" s="8"/>
      <c r="C149" s="30"/>
      <c r="D149" s="148" t="s">
        <v>121</v>
      </c>
      <c r="E149" s="149">
        <v>568255</v>
      </c>
      <c r="F149" s="10"/>
    </row>
    <row r="150" spans="2:6" s="15" customFormat="1" ht="12.75">
      <c r="B150" s="8"/>
      <c r="C150" s="30"/>
      <c r="D150" s="148" t="s">
        <v>122</v>
      </c>
      <c r="E150" s="149">
        <v>318177</v>
      </c>
      <c r="F150" s="10"/>
    </row>
    <row r="151" spans="2:6" s="15" customFormat="1" ht="12.75">
      <c r="B151" s="8"/>
      <c r="C151" s="30"/>
      <c r="D151" s="148" t="s">
        <v>123</v>
      </c>
      <c r="E151" s="149">
        <v>48800</v>
      </c>
      <c r="F151" s="10"/>
    </row>
    <row r="152" spans="2:6" s="15" customFormat="1" ht="12.75">
      <c r="B152" s="8"/>
      <c r="C152" s="30"/>
      <c r="D152" s="146" t="s">
        <v>102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91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46" t="s">
        <v>69</v>
      </c>
      <c r="B157" s="246"/>
      <c r="C157" s="246"/>
      <c r="D157" s="246"/>
      <c r="E157" s="246"/>
      <c r="F157" s="246"/>
    </row>
    <row r="158" spans="1:6" s="15" customFormat="1" ht="30" customHeight="1">
      <c r="A158" s="255" t="s">
        <v>88</v>
      </c>
      <c r="B158" s="255"/>
      <c r="C158" s="255"/>
      <c r="D158" s="255"/>
      <c r="E158" s="255"/>
      <c r="F158" s="255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35" t="s">
        <v>125</v>
      </c>
      <c r="B160" s="235"/>
      <c r="C160" s="235"/>
      <c r="D160" s="235"/>
      <c r="E160" s="235"/>
      <c r="F160" s="235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46" t="s">
        <v>76</v>
      </c>
      <c r="B162" s="246"/>
      <c r="C162" s="246"/>
      <c r="D162" s="246"/>
      <c r="E162" s="246"/>
      <c r="F162" s="246"/>
    </row>
    <row r="163" spans="1:6" s="15" customFormat="1" ht="12.75">
      <c r="A163" s="233" t="s">
        <v>71</v>
      </c>
      <c r="B163" s="233"/>
      <c r="C163" s="233"/>
      <c r="D163" s="233"/>
      <c r="E163" s="233"/>
      <c r="F163" s="233"/>
    </row>
    <row r="164" spans="1:6" s="15" customFormat="1" ht="12.75">
      <c r="A164" s="242" t="s">
        <v>94</v>
      </c>
      <c r="B164" s="242"/>
      <c r="C164" s="242"/>
      <c r="D164" s="242"/>
      <c r="E164" s="242"/>
      <c r="F164" s="242"/>
    </row>
    <row r="165" spans="1:6" s="15" customFormat="1" ht="12.75">
      <c r="A165" s="247" t="s">
        <v>73</v>
      </c>
      <c r="B165" s="247"/>
      <c r="C165" s="247"/>
      <c r="D165" s="247"/>
      <c r="E165" s="247"/>
      <c r="F165" s="247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54</v>
      </c>
      <c r="D168" s="95" t="s">
        <v>96</v>
      </c>
      <c r="E168" s="96" t="s">
        <v>90</v>
      </c>
      <c r="F168" s="49"/>
    </row>
    <row r="169" spans="1:6" s="15" customFormat="1" ht="13.5">
      <c r="A169" s="69"/>
      <c r="B169" s="69"/>
      <c r="C169" s="94"/>
      <c r="D169" s="89" t="s">
        <v>100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108</v>
      </c>
      <c r="E170" s="160">
        <v>200000</v>
      </c>
      <c r="F170" s="49"/>
    </row>
    <row r="171" spans="3:5" ht="13.5">
      <c r="C171" s="253">
        <v>952</v>
      </c>
      <c r="D171" s="48" t="s">
        <v>97</v>
      </c>
      <c r="E171" s="160">
        <f>E172+E175</f>
        <v>7549212.9799999995</v>
      </c>
    </row>
    <row r="172" spans="3:5" ht="15.75">
      <c r="C172" s="253"/>
      <c r="D172" s="97" t="s">
        <v>95</v>
      </c>
      <c r="E172" s="161">
        <f>E173+E174</f>
        <v>3465437.9299999997</v>
      </c>
    </row>
    <row r="173" spans="3:5" ht="13.5">
      <c r="C173" s="253"/>
      <c r="D173" s="48" t="s">
        <v>109</v>
      </c>
      <c r="E173" s="160">
        <v>1465437.93</v>
      </c>
    </row>
    <row r="174" spans="3:5" ht="13.5">
      <c r="C174" s="253"/>
      <c r="D174" s="48" t="s">
        <v>119</v>
      </c>
      <c r="E174" s="160">
        <v>2000000</v>
      </c>
    </row>
    <row r="175" spans="3:5" ht="13.5">
      <c r="C175" s="253"/>
      <c r="D175" s="97" t="s">
        <v>98</v>
      </c>
      <c r="E175" s="162">
        <f>E176+E177</f>
        <v>4083775.05</v>
      </c>
    </row>
    <row r="176" spans="3:5" ht="13.5">
      <c r="C176" s="253"/>
      <c r="D176" s="48" t="s">
        <v>118</v>
      </c>
      <c r="E176" s="160">
        <v>987704.92</v>
      </c>
    </row>
    <row r="177" spans="3:5" ht="13.5">
      <c r="C177" s="254"/>
      <c r="D177" s="78" t="s">
        <v>99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2009-09-29T07:59:09Z</cp:lastPrinted>
  <dcterms:created xsi:type="dcterms:W3CDTF">2006-01-18T07:05:12Z</dcterms:created>
  <dcterms:modified xsi:type="dcterms:W3CDTF">2009-10-07T10:52:03Z</dcterms:modified>
  <cp:category/>
  <cp:version/>
  <cp:contentType/>
  <cp:contentStatus/>
</cp:coreProperties>
</file>